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4TO TRIMESTRE 2019\08_OTROS_04_2019\"/>
    </mc:Choice>
  </mc:AlternateContent>
  <bookViews>
    <workbookView xWindow="0" yWindow="0" windowWidth="24000" windowHeight="9735" firstSheet="9" activeTab="9"/>
  </bookViews>
  <sheets>
    <sheet name="ENERO" sheetId="11" state="hidden" r:id="rId1"/>
    <sheet name="FEBRERO" sheetId="12" state="hidden" r:id="rId2"/>
    <sheet name="MARZO" sheetId="13" state="hidden" r:id="rId3"/>
    <sheet name="ABRIL" sheetId="14" state="hidden" r:id="rId4"/>
    <sheet name="MAYO" sheetId="15" state="hidden" r:id="rId5"/>
    <sheet name="JUNIO" sheetId="16" state="hidden" r:id="rId6"/>
    <sheet name="JULIO" sheetId="17" state="hidden" r:id="rId7"/>
    <sheet name="AGOSTO" sheetId="18" state="hidden" r:id="rId8"/>
    <sheet name="SEPTIEMBRE" sheetId="19" state="hidden" r:id="rId9"/>
    <sheet name="OCTUBRE" sheetId="20" r:id="rId10"/>
    <sheet name="NOVIEMBRE" sheetId="21" r:id="rId11"/>
    <sheet name="DICIEMBRE" sheetId="22" r:id="rId12"/>
  </sheets>
  <definedNames>
    <definedName name="_xlnm.Print_Area" localSheetId="3">ABRIL!$A$1:$E$46</definedName>
    <definedName name="_xlnm.Print_Area" localSheetId="7">AGOSTO!$A$1:$E$48</definedName>
    <definedName name="_xlnm.Print_Area" localSheetId="11">DICIEMBRE!$A$1:$E$48</definedName>
    <definedName name="_xlnm.Print_Area" localSheetId="0">ENERO!$A$1:$E$46</definedName>
    <definedName name="_xlnm.Print_Area" localSheetId="1">FEBRERO!$A$1:$E$45</definedName>
    <definedName name="_xlnm.Print_Area" localSheetId="6">JULIO!$A$1:$E$49</definedName>
    <definedName name="_xlnm.Print_Area" localSheetId="5">JUNIO!$A$1:$E$46</definedName>
    <definedName name="_xlnm.Print_Area" localSheetId="2">MARZO!$A$1:$E$46</definedName>
    <definedName name="_xlnm.Print_Area" localSheetId="4">MAYO!$A$1:$E$46</definedName>
    <definedName name="_xlnm.Print_Area" localSheetId="10">NOVIEMBRE!$A$1:$E$48</definedName>
    <definedName name="_xlnm.Print_Area" localSheetId="9">OCTUBRE!$A$1:$E$48</definedName>
    <definedName name="_xlnm.Print_Area" localSheetId="8">SEPTIEMBRE!$A$1:$E$48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2" l="1"/>
  <c r="D36" i="22"/>
  <c r="C36" i="22"/>
  <c r="D34" i="22"/>
  <c r="C34" i="22"/>
  <c r="E34" i="22" s="1"/>
  <c r="D32" i="22"/>
  <c r="C32" i="22"/>
  <c r="E32" i="22" s="1"/>
  <c r="D30" i="22"/>
  <c r="C30" i="22"/>
  <c r="E30" i="22" s="1"/>
  <c r="D28" i="22"/>
  <c r="C28" i="22"/>
  <c r="E28" i="22" s="1"/>
  <c r="D26" i="22"/>
  <c r="E26" i="22"/>
  <c r="D24" i="22"/>
  <c r="C24" i="22"/>
  <c r="E24" i="22" s="1"/>
  <c r="D19" i="22"/>
  <c r="C19" i="22"/>
  <c r="E19" i="22" s="1"/>
  <c r="D13" i="22"/>
  <c r="C13" i="22"/>
  <c r="D36" i="21"/>
  <c r="C36" i="21"/>
  <c r="E36" i="21" s="1"/>
  <c r="D34" i="21"/>
  <c r="C34" i="21"/>
  <c r="D32" i="21"/>
  <c r="C32" i="21"/>
  <c r="E32" i="21" s="1"/>
  <c r="D30" i="21"/>
  <c r="C30" i="21"/>
  <c r="E30" i="21" s="1"/>
  <c r="D28" i="21"/>
  <c r="C28" i="21"/>
  <c r="D26" i="21"/>
  <c r="C26" i="21"/>
  <c r="E26" i="21" s="1"/>
  <c r="D24" i="21"/>
  <c r="C24" i="21"/>
  <c r="D19" i="21"/>
  <c r="C19" i="21"/>
  <c r="D13" i="21"/>
  <c r="D37" i="21" s="1"/>
  <c r="C13" i="21"/>
  <c r="D36" i="20"/>
  <c r="C36" i="20"/>
  <c r="D34" i="20"/>
  <c r="C34" i="20"/>
  <c r="E34" i="20" s="1"/>
  <c r="D32" i="20"/>
  <c r="C32" i="20"/>
  <c r="E32" i="20" s="1"/>
  <c r="D30" i="20"/>
  <c r="C30" i="20"/>
  <c r="E30" i="20" s="1"/>
  <c r="D28" i="20"/>
  <c r="C28" i="20"/>
  <c r="D26" i="20"/>
  <c r="C26" i="20"/>
  <c r="E26" i="20" s="1"/>
  <c r="D24" i="20"/>
  <c r="C24" i="20"/>
  <c r="D19" i="20"/>
  <c r="C19" i="20"/>
  <c r="E19" i="20" s="1"/>
  <c r="D13" i="20"/>
  <c r="C13" i="20"/>
  <c r="E24" i="21" l="1"/>
  <c r="E28" i="21"/>
  <c r="E19" i="21"/>
  <c r="E13" i="21"/>
  <c r="E24" i="20"/>
  <c r="E28" i="20"/>
  <c r="E13" i="20"/>
  <c r="D37" i="20"/>
  <c r="C37" i="21"/>
  <c r="C37" i="20"/>
  <c r="C37" i="22"/>
  <c r="D37" i="22"/>
  <c r="E13" i="22"/>
  <c r="E36" i="22"/>
  <c r="E34" i="21"/>
  <c r="E36" i="20"/>
  <c r="D13" i="19"/>
  <c r="E37" i="21" l="1"/>
  <c r="E37" i="20"/>
  <c r="E37" i="22"/>
  <c r="D13" i="17"/>
  <c r="D24" i="17"/>
  <c r="D38" i="17"/>
  <c r="D36" i="19"/>
  <c r="C36" i="19"/>
  <c r="D34" i="19"/>
  <c r="C34" i="19"/>
  <c r="E34" i="19" s="1"/>
  <c r="D32" i="19"/>
  <c r="C32" i="19"/>
  <c r="E32" i="19" s="1"/>
  <c r="D30" i="19"/>
  <c r="C30" i="19"/>
  <c r="E30" i="19" s="1"/>
  <c r="D28" i="19"/>
  <c r="C28" i="19"/>
  <c r="E28" i="19" s="1"/>
  <c r="D26" i="19"/>
  <c r="C26" i="19"/>
  <c r="E26" i="19" s="1"/>
  <c r="D24" i="19"/>
  <c r="C24" i="19"/>
  <c r="D19" i="19"/>
  <c r="C19" i="19"/>
  <c r="C13" i="19"/>
  <c r="D36" i="18"/>
  <c r="C36" i="18"/>
  <c r="D34" i="18"/>
  <c r="C34" i="18"/>
  <c r="E34" i="18" s="1"/>
  <c r="D32" i="18"/>
  <c r="C32" i="18"/>
  <c r="E32" i="18" s="1"/>
  <c r="D30" i="18"/>
  <c r="C30" i="18"/>
  <c r="E30" i="18" s="1"/>
  <c r="D28" i="18"/>
  <c r="C28" i="18"/>
  <c r="E28" i="18" s="1"/>
  <c r="D26" i="18"/>
  <c r="C26" i="18"/>
  <c r="E26" i="18" s="1"/>
  <c r="D24" i="18"/>
  <c r="C24" i="18"/>
  <c r="D19" i="18"/>
  <c r="C19" i="18"/>
  <c r="D13" i="18"/>
  <c r="C13" i="18"/>
  <c r="D37" i="17"/>
  <c r="C37" i="17"/>
  <c r="D35" i="17"/>
  <c r="C35" i="17"/>
  <c r="E35" i="17" s="1"/>
  <c r="D33" i="17"/>
  <c r="C33" i="17"/>
  <c r="E33" i="17" s="1"/>
  <c r="D31" i="17"/>
  <c r="C31" i="17"/>
  <c r="E31" i="17" s="1"/>
  <c r="D29" i="17"/>
  <c r="C29" i="17"/>
  <c r="E29" i="17" s="1"/>
  <c r="D26" i="17"/>
  <c r="C26" i="17"/>
  <c r="E26" i="17" s="1"/>
  <c r="C24" i="17"/>
  <c r="E24" i="17" s="1"/>
  <c r="D19" i="17"/>
  <c r="C19" i="17"/>
  <c r="E19" i="17" s="1"/>
  <c r="C13" i="17"/>
  <c r="E13" i="17" s="1"/>
  <c r="E24" i="19" l="1"/>
  <c r="E19" i="19"/>
  <c r="E13" i="19"/>
  <c r="D37" i="19"/>
  <c r="C37" i="19"/>
  <c r="C38" i="17"/>
  <c r="C37" i="18"/>
  <c r="E24" i="18"/>
  <c r="E19" i="18"/>
  <c r="E13" i="18"/>
  <c r="D37" i="18"/>
  <c r="E36" i="19"/>
  <c r="E36" i="18"/>
  <c r="E38" i="17"/>
  <c r="E37" i="17"/>
  <c r="D34" i="16"/>
  <c r="C34" i="16"/>
  <c r="D32" i="16"/>
  <c r="C32" i="16"/>
  <c r="E32" i="16" s="1"/>
  <c r="D30" i="16"/>
  <c r="C30" i="16"/>
  <c r="E30" i="16" s="1"/>
  <c r="D28" i="16"/>
  <c r="C28" i="16"/>
  <c r="E28" i="16" s="1"/>
  <c r="D26" i="16"/>
  <c r="C26" i="16"/>
  <c r="E26" i="16" s="1"/>
  <c r="D24" i="16"/>
  <c r="C24" i="16"/>
  <c r="E24" i="16" s="1"/>
  <c r="D22" i="16"/>
  <c r="C22" i="16"/>
  <c r="E22" i="16" s="1"/>
  <c r="D17" i="16"/>
  <c r="C17" i="16"/>
  <c r="E17" i="16" s="1"/>
  <c r="D12" i="16"/>
  <c r="D35" i="16" s="1"/>
  <c r="C12" i="16"/>
  <c r="E12" i="16" s="1"/>
  <c r="D34" i="15"/>
  <c r="C34" i="15"/>
  <c r="D32" i="15"/>
  <c r="C32" i="15"/>
  <c r="E32" i="15" s="1"/>
  <c r="D30" i="15"/>
  <c r="C30" i="15"/>
  <c r="E30" i="15" s="1"/>
  <c r="D28" i="15"/>
  <c r="C28" i="15"/>
  <c r="E28" i="15" s="1"/>
  <c r="D26" i="15"/>
  <c r="C26" i="15"/>
  <c r="E26" i="15" s="1"/>
  <c r="D24" i="15"/>
  <c r="C24" i="15"/>
  <c r="E24" i="15" s="1"/>
  <c r="D22" i="15"/>
  <c r="C22" i="15"/>
  <c r="E22" i="15" s="1"/>
  <c r="D17" i="15"/>
  <c r="C17" i="15"/>
  <c r="E17" i="15" s="1"/>
  <c r="D12" i="15"/>
  <c r="D35" i="15" s="1"/>
  <c r="C12" i="15"/>
  <c r="E12" i="15" s="1"/>
  <c r="D34" i="14"/>
  <c r="D32" i="14"/>
  <c r="E32" i="14"/>
  <c r="D30" i="14"/>
  <c r="E30" i="14"/>
  <c r="D28" i="14"/>
  <c r="E28" i="14"/>
  <c r="D26" i="14"/>
  <c r="E26" i="14"/>
  <c r="D24" i="14"/>
  <c r="E24" i="14"/>
  <c r="D22" i="14"/>
  <c r="E22" i="14"/>
  <c r="D17" i="14"/>
  <c r="E17" i="14"/>
  <c r="D12" i="14"/>
  <c r="D35" i="14" s="1"/>
  <c r="E12" i="14"/>
  <c r="E37" i="19" l="1"/>
  <c r="E37" i="18"/>
  <c r="C35" i="16"/>
  <c r="E34" i="16"/>
  <c r="E35" i="16" s="1"/>
  <c r="C35" i="15"/>
  <c r="E34" i="15"/>
  <c r="E35" i="15" s="1"/>
  <c r="E34" i="14"/>
  <c r="E35" i="14" s="1"/>
  <c r="D34" i="12"/>
  <c r="C34" i="12"/>
  <c r="D32" i="12"/>
  <c r="C32" i="12"/>
  <c r="E32" i="12" s="1"/>
  <c r="D30" i="12"/>
  <c r="C30" i="12"/>
  <c r="E30" i="12" s="1"/>
  <c r="D28" i="12"/>
  <c r="C28" i="12"/>
  <c r="E28" i="12" s="1"/>
  <c r="D26" i="12"/>
  <c r="C26" i="12"/>
  <c r="E26" i="12" s="1"/>
  <c r="D24" i="12"/>
  <c r="C24" i="12"/>
  <c r="E24" i="12" s="1"/>
  <c r="D22" i="12"/>
  <c r="C22" i="12"/>
  <c r="E22" i="12" s="1"/>
  <c r="D17" i="12"/>
  <c r="C17" i="12"/>
  <c r="E17" i="12" s="1"/>
  <c r="D12" i="12"/>
  <c r="D35" i="12" s="1"/>
  <c r="C12" i="12"/>
  <c r="E12" i="12" s="1"/>
  <c r="D34" i="11"/>
  <c r="C34" i="11"/>
  <c r="D32" i="11"/>
  <c r="C32" i="11"/>
  <c r="E32" i="11" s="1"/>
  <c r="D30" i="11"/>
  <c r="C30" i="11"/>
  <c r="E30" i="11" s="1"/>
  <c r="D28" i="11"/>
  <c r="C28" i="11"/>
  <c r="E28" i="11" s="1"/>
  <c r="D26" i="11"/>
  <c r="C26" i="11"/>
  <c r="E26" i="11" s="1"/>
  <c r="D24" i="11"/>
  <c r="C24" i="11"/>
  <c r="E24" i="11" s="1"/>
  <c r="D22" i="11"/>
  <c r="C22" i="11"/>
  <c r="D17" i="11"/>
  <c r="C17" i="11"/>
  <c r="E17" i="11" s="1"/>
  <c r="D12" i="11"/>
  <c r="D35" i="11" s="1"/>
  <c r="C12" i="11"/>
  <c r="C13" i="13"/>
  <c r="E22" i="11" l="1"/>
  <c r="E12" i="11"/>
  <c r="C35" i="12"/>
  <c r="E34" i="12"/>
  <c r="E35" i="12" s="1"/>
  <c r="C35" i="11"/>
  <c r="E34" i="11"/>
  <c r="E35" i="11" s="1"/>
  <c r="D12" i="13"/>
  <c r="D22" i="13"/>
  <c r="D34" i="13"/>
  <c r="C34" i="13"/>
  <c r="D32" i="13"/>
  <c r="C32" i="13"/>
  <c r="D30" i="13"/>
  <c r="C30" i="13"/>
  <c r="D28" i="13"/>
  <c r="C28" i="13"/>
  <c r="D26" i="13"/>
  <c r="C26" i="13"/>
  <c r="D24" i="13"/>
  <c r="C24" i="13"/>
  <c r="C22" i="13"/>
  <c r="D17" i="13"/>
  <c r="C17" i="13"/>
  <c r="C12" i="13"/>
  <c r="C35" i="13" s="1"/>
  <c r="D35" i="13" l="1"/>
  <c r="E28" i="13"/>
  <c r="E30" i="13"/>
  <c r="E32" i="13"/>
  <c r="E34" i="13"/>
  <c r="E24" i="13"/>
  <c r="E17" i="13"/>
  <c r="E12" i="13"/>
  <c r="E22" i="13"/>
  <c r="E26" i="13"/>
  <c r="E35" i="13" l="1"/>
</calcChain>
</file>

<file path=xl/sharedStrings.xml><?xml version="1.0" encoding="utf-8"?>
<sst xmlns="http://schemas.openxmlformats.org/spreadsheetml/2006/main" count="672" uniqueCount="45">
  <si>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</si>
  <si>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</si>
  <si>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</si>
  <si>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</si>
  <si>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</si>
  <si>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</si>
  <si>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</si>
  <si>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</si>
  <si>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</si>
  <si>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</si>
  <si>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SERVICIOS GENERALES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</si>
  <si>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</si>
  <si>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</si>
  <si>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</si>
  <si>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</si>
  <si>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</si>
  <si>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</si>
  <si>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</si>
  <si>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</si>
  <si>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</si>
  <si>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</si>
  <si>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</si>
  <si>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</si>
  <si>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</si>
  <si>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</si>
  <si>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</si>
  <si>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</si>
  <si>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</si>
  <si>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BIENES MUEBLES, INMUEBLES E INTANGIBLES</t>
  </si>
  <si>
    <t>INVERSION PÚBLICA</t>
  </si>
  <si>
    <t>DEL 01 AL 31 DE ENERO DE 2019</t>
  </si>
  <si>
    <t>DEL 01 DE ENERO AL 31 DE MARZO DE 2019</t>
  </si>
  <si>
    <t>IEPS TABACOS</t>
  </si>
  <si>
    <t xml:space="preserve">FAISM </t>
  </si>
  <si>
    <t xml:space="preserve">IEPS GASOLINAS </t>
  </si>
  <si>
    <t>DEL 01 DE ENERO AL 28 DE FEBRERO DE 2019</t>
  </si>
  <si>
    <t>DEL 01 DE ENERO AL 30 DE ABRIL DE 2019</t>
  </si>
  <si>
    <t>DEL 01 DE ENERO AL 31 DE MAYO DE 2019</t>
  </si>
  <si>
    <t>DEL 01 DE ENERO AL 30 DE JUNIO DE 2019</t>
  </si>
  <si>
    <t>DEL 01 DE ENERO AL 31 DE JULIO DE 2019</t>
  </si>
  <si>
    <t>DEL 01 DE ENERO AL 31 DE AGOSTO DE 2019</t>
  </si>
  <si>
    <t>DEL 01 DE ENERO AL 30 DE SEPTIEMBRE DE 2019</t>
  </si>
  <si>
    <t>DEL 01 DE ENERO AL 31 DE OCTUBRE DE 2019</t>
  </si>
  <si>
    <t>DEL 01 DE ENERO AL 31 DE DICIEMBRE DE 2019</t>
  </si>
  <si>
    <t>DEL 01 DE ENERO AL 30 DE NOVIEMBRE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</si>
</sst>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Fill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" fontId="2" fillId="2" borderId="0" xfId="0" applyNumberFormat="1" applyFont="1" applyFill="1"/>
    <xf numFmtId="44" fontId="2" fillId="2" borderId="0" xfId="1" applyFont="1" applyFill="1"/>
    <xf numFmtId="0" fontId="2" fillId="0" borderId="0" xfId="0" applyFont="1" applyFill="1" applyAlignment="1">
      <alignment horizontal="center" vertical="center" wrapText="1"/>
    </xf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4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" fontId="9" fillId="0" borderId="0" xfId="0" applyNumberFormat="1" applyFont="1" applyAlignment="1">
      <alignment horizontal="right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wrapText="1"/>
    </xf>
    <xf numFmtId="0" fontId="2" fillId="0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4" fontId="9" fillId="0" borderId="0" xfId="0" applyNumberFormat="1" applyFont="1" applyFill="1" applyAlignment="1">
      <alignment horizontal="right" wrapText="1"/>
    </xf>
    <xf numFmtId="4" fontId="2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44" fontId="2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A39" sqref="A39:E39"/>
    </sheetView>
  </sheetViews>
  <sheetFormatPr baseColWidth="10" defaultRowHeight="16.5" x14ac:dyDescent="0.3"/>
  <cols>
    <col min="1" max="1" width="37" style="20" customWidth="1"/>
    <col min="2" max="2" width="35.5703125" style="7" customWidth="1"/>
    <col min="3" max="4" width="15.140625" style="13" bestFit="1" customWidth="1"/>
    <col min="5" max="5" width="18" style="9" customWidth="1"/>
    <col min="6" max="16384" width="11.42578125" style="7"/>
  </cols>
  <sheetData>
    <row r="1" spans="1:5" ht="22.5" customHeight="1" x14ac:dyDescent="0.3">
      <c r="A1" s="36" t="s">
        <v>0</v>
      </c>
      <c r="B1" s="36"/>
      <c r="C1" s="36"/>
      <c r="D1" s="36"/>
      <c r="E1" s="36"/>
    </row>
    <row r="2" spans="1:5" x14ac:dyDescent="0.3">
      <c r="A2" s="33" t="s">
        <v>1</v>
      </c>
      <c r="B2" s="33"/>
      <c r="C2" s="33"/>
      <c r="D2" s="33"/>
      <c r="E2" s="33"/>
    </row>
    <row r="3" spans="1:5" x14ac:dyDescent="0.3">
      <c r="A3" s="37" t="s">
        <v>30</v>
      </c>
      <c r="B3" s="37"/>
      <c r="C3" s="37"/>
      <c r="D3" s="37"/>
      <c r="E3" s="37"/>
    </row>
    <row r="5" spans="1:5" ht="23.25" customHeight="1" x14ac:dyDescent="0.3">
      <c r="A5" s="38" t="s">
        <v>2</v>
      </c>
      <c r="B5" s="39" t="s">
        <v>3</v>
      </c>
      <c r="C5" s="40" t="s">
        <v>4</v>
      </c>
      <c r="D5" s="40"/>
      <c r="E5" s="40" t="s">
        <v>7</v>
      </c>
    </row>
    <row r="6" spans="1:5" ht="19.5" customHeight="1" x14ac:dyDescent="0.3">
      <c r="A6" s="38"/>
      <c r="B6" s="39"/>
      <c r="C6" s="11" t="s">
        <v>5</v>
      </c>
      <c r="D6" s="11" t="s">
        <v>6</v>
      </c>
      <c r="E6" s="40"/>
    </row>
    <row r="7" spans="1:5" ht="27" customHeight="1" x14ac:dyDescent="0.3">
      <c r="A7" s="14" t="s">
        <v>13</v>
      </c>
      <c r="B7" s="5" t="s">
        <v>8</v>
      </c>
      <c r="C7" s="6">
        <v>2036096.9</v>
      </c>
      <c r="D7" s="6">
        <v>1393773.01</v>
      </c>
      <c r="E7" s="4"/>
    </row>
    <row r="8" spans="1:5" ht="27" customHeight="1" x14ac:dyDescent="0.3">
      <c r="A8" s="14"/>
      <c r="B8" s="5" t="s">
        <v>10</v>
      </c>
      <c r="C8" s="6">
        <v>0</v>
      </c>
      <c r="D8" s="6">
        <v>0</v>
      </c>
      <c r="E8" s="4"/>
    </row>
    <row r="9" spans="1:5" ht="27" customHeight="1" x14ac:dyDescent="0.3">
      <c r="A9" s="14"/>
      <c r="B9" s="5" t="s">
        <v>11</v>
      </c>
      <c r="C9" s="6">
        <v>0</v>
      </c>
      <c r="D9" s="6">
        <v>50998</v>
      </c>
      <c r="E9" s="4"/>
    </row>
    <row r="10" spans="1:5" ht="27" x14ac:dyDescent="0.3">
      <c r="A10" s="14"/>
      <c r="B10" s="5" t="s">
        <v>28</v>
      </c>
      <c r="C10" s="6">
        <v>0</v>
      </c>
      <c r="D10" s="6">
        <v>0</v>
      </c>
      <c r="E10" s="4"/>
    </row>
    <row r="11" spans="1:5" ht="27" customHeight="1" x14ac:dyDescent="0.3">
      <c r="A11" s="14"/>
      <c r="B11" s="5" t="s">
        <v>29</v>
      </c>
      <c r="C11" s="6">
        <v>0</v>
      </c>
      <c r="D11" s="6">
        <v>0</v>
      </c>
      <c r="E11" s="4"/>
    </row>
    <row r="12" spans="1:5" ht="27" customHeight="1" x14ac:dyDescent="0.3">
      <c r="A12" s="14"/>
      <c r="B12" s="2" t="s">
        <v>12</v>
      </c>
      <c r="C12" s="3">
        <f>SUM(C7:C9)</f>
        <v>2036096.9</v>
      </c>
      <c r="D12" s="3">
        <f>SUM(D7:D11)</f>
        <v>1444771.01</v>
      </c>
      <c r="E12" s="3">
        <f>C12-D12</f>
        <v>591325.8899999999</v>
      </c>
    </row>
    <row r="13" spans="1:5" ht="27" customHeight="1" x14ac:dyDescent="0.3">
      <c r="A13" s="14" t="s">
        <v>14</v>
      </c>
      <c r="B13" s="5" t="s">
        <v>8</v>
      </c>
      <c r="C13" s="6">
        <v>781175.15</v>
      </c>
      <c r="D13" s="6">
        <v>0</v>
      </c>
      <c r="E13" s="4"/>
    </row>
    <row r="14" spans="1:5" ht="27" customHeight="1" x14ac:dyDescent="0.3">
      <c r="A14" s="14"/>
      <c r="B14" s="5" t="s">
        <v>11</v>
      </c>
      <c r="C14" s="6">
        <v>0</v>
      </c>
      <c r="D14" s="6">
        <v>0</v>
      </c>
      <c r="E14" s="4"/>
    </row>
    <row r="15" spans="1:5" ht="27" x14ac:dyDescent="0.3">
      <c r="A15" s="14"/>
      <c r="B15" s="5" t="s">
        <v>28</v>
      </c>
      <c r="C15" s="6">
        <v>0</v>
      </c>
      <c r="D15" s="6">
        <v>0</v>
      </c>
      <c r="E15" s="4"/>
    </row>
    <row r="16" spans="1:5" ht="27" customHeight="1" x14ac:dyDescent="0.3">
      <c r="A16" s="14"/>
      <c r="B16" s="5" t="s">
        <v>29</v>
      </c>
      <c r="C16" s="6">
        <v>0</v>
      </c>
      <c r="D16" s="6">
        <v>0</v>
      </c>
      <c r="E16" s="4"/>
    </row>
    <row r="17" spans="1:5" ht="27" customHeight="1" x14ac:dyDescent="0.3">
      <c r="A17" s="14"/>
      <c r="B17" s="2" t="s">
        <v>12</v>
      </c>
      <c r="C17" s="3">
        <f>SUM(C13:C16)</f>
        <v>781175.15</v>
      </c>
      <c r="D17" s="3">
        <f>SUM(D13:D16)</f>
        <v>0</v>
      </c>
      <c r="E17" s="3">
        <f>C17-D17</f>
        <v>781175.15</v>
      </c>
    </row>
    <row r="18" spans="1:5" ht="27" customHeight="1" x14ac:dyDescent="0.3">
      <c r="A18" s="14" t="s">
        <v>15</v>
      </c>
      <c r="B18" s="5" t="s">
        <v>8</v>
      </c>
      <c r="C18" s="6">
        <v>2075650.33</v>
      </c>
      <c r="D18" s="6">
        <v>522997</v>
      </c>
      <c r="E18" s="4"/>
    </row>
    <row r="19" spans="1:5" ht="27" customHeight="1" x14ac:dyDescent="0.3">
      <c r="A19" s="14"/>
      <c r="B19" s="5" t="s">
        <v>9</v>
      </c>
      <c r="C19" s="6">
        <v>0</v>
      </c>
      <c r="D19" s="6">
        <v>0</v>
      </c>
      <c r="E19" s="4"/>
    </row>
    <row r="20" spans="1:5" ht="27" customHeight="1" x14ac:dyDescent="0.3">
      <c r="A20" s="14"/>
      <c r="B20" s="5" t="s">
        <v>10</v>
      </c>
      <c r="C20" s="6">
        <v>0</v>
      </c>
      <c r="D20" s="6">
        <v>0</v>
      </c>
      <c r="E20" s="4"/>
    </row>
    <row r="21" spans="1:5" ht="27" customHeight="1" x14ac:dyDescent="0.3">
      <c r="A21" s="14"/>
      <c r="B21" s="5" t="s">
        <v>28</v>
      </c>
      <c r="C21" s="6">
        <v>0</v>
      </c>
      <c r="D21" s="6">
        <v>0</v>
      </c>
      <c r="E21" s="4"/>
    </row>
    <row r="22" spans="1:5" ht="27" customHeight="1" x14ac:dyDescent="0.3">
      <c r="A22" s="14"/>
      <c r="B22" s="2" t="s">
        <v>12</v>
      </c>
      <c r="C22" s="3">
        <f>SUM(C18:C20)</f>
        <v>2075650.33</v>
      </c>
      <c r="D22" s="3">
        <f>SUM(D18:D21)</f>
        <v>522997</v>
      </c>
      <c r="E22" s="3">
        <f>C22-D22</f>
        <v>1552653.33</v>
      </c>
    </row>
    <row r="23" spans="1:5" ht="27" customHeight="1" x14ac:dyDescent="0.3">
      <c r="A23" s="15" t="s">
        <v>32</v>
      </c>
      <c r="B23" s="5" t="s">
        <v>8</v>
      </c>
      <c r="C23" s="6">
        <v>34933.72</v>
      </c>
      <c r="D23" s="6">
        <v>0</v>
      </c>
      <c r="E23" s="4"/>
    </row>
    <row r="24" spans="1:5" ht="27" customHeight="1" x14ac:dyDescent="0.3">
      <c r="A24" s="14"/>
      <c r="B24" s="2" t="s">
        <v>12</v>
      </c>
      <c r="C24" s="3">
        <f>C23</f>
        <v>34933.72</v>
      </c>
      <c r="D24" s="3">
        <f>SUM(D23)</f>
        <v>0</v>
      </c>
      <c r="E24" s="3">
        <f>C24-D24</f>
        <v>34933.72</v>
      </c>
    </row>
    <row r="25" spans="1:5" ht="27" customHeight="1" x14ac:dyDescent="0.3">
      <c r="A25" s="14" t="s">
        <v>33</v>
      </c>
      <c r="B25" s="5" t="s">
        <v>29</v>
      </c>
      <c r="C25" s="6">
        <v>1305339</v>
      </c>
      <c r="D25" s="6">
        <v>0</v>
      </c>
      <c r="E25" s="4"/>
    </row>
    <row r="26" spans="1:5" ht="27" customHeight="1" x14ac:dyDescent="0.3">
      <c r="A26" s="14"/>
      <c r="B26" s="2" t="s">
        <v>12</v>
      </c>
      <c r="C26" s="3">
        <f>C25</f>
        <v>1305339</v>
      </c>
      <c r="D26" s="3">
        <f>SUM(D25:D25)</f>
        <v>0</v>
      </c>
      <c r="E26" s="3">
        <f>C26-D26</f>
        <v>1305339</v>
      </c>
    </row>
    <row r="27" spans="1:5" ht="27" x14ac:dyDescent="0.3">
      <c r="A27" s="15" t="s">
        <v>17</v>
      </c>
      <c r="B27" s="5" t="s">
        <v>8</v>
      </c>
      <c r="C27" s="6">
        <v>27342.14</v>
      </c>
      <c r="D27" s="6">
        <v>0</v>
      </c>
      <c r="E27" s="4"/>
    </row>
    <row r="28" spans="1:5" x14ac:dyDescent="0.3">
      <c r="A28" s="14"/>
      <c r="B28" s="2" t="s">
        <v>12</v>
      </c>
      <c r="C28" s="3">
        <f>C27</f>
        <v>27342.14</v>
      </c>
      <c r="D28" s="3">
        <f>D27</f>
        <v>0</v>
      </c>
      <c r="E28" s="3">
        <f>C28-D28</f>
        <v>27342.14</v>
      </c>
    </row>
    <row r="29" spans="1:5" x14ac:dyDescent="0.3">
      <c r="A29" s="14" t="s">
        <v>18</v>
      </c>
      <c r="B29" s="5" t="s">
        <v>8</v>
      </c>
      <c r="C29" s="6">
        <v>45493.11</v>
      </c>
      <c r="D29" s="6">
        <v>0</v>
      </c>
      <c r="E29" s="4"/>
    </row>
    <row r="30" spans="1:5" x14ac:dyDescent="0.3">
      <c r="A30" s="14"/>
      <c r="B30" s="2" t="s">
        <v>12</v>
      </c>
      <c r="C30" s="3">
        <f>C29</f>
        <v>45493.11</v>
      </c>
      <c r="D30" s="3">
        <f>D29</f>
        <v>0</v>
      </c>
      <c r="E30" s="3">
        <f>C30-D30</f>
        <v>45493.11</v>
      </c>
    </row>
    <row r="31" spans="1:5" x14ac:dyDescent="0.3">
      <c r="A31" s="15" t="s">
        <v>34</v>
      </c>
      <c r="B31" s="5" t="s">
        <v>8</v>
      </c>
      <c r="C31" s="6">
        <v>82856.36</v>
      </c>
      <c r="D31" s="6">
        <v>0</v>
      </c>
      <c r="E31" s="4"/>
    </row>
    <row r="32" spans="1:5" x14ac:dyDescent="0.3">
      <c r="A32" s="14"/>
      <c r="B32" s="2" t="s">
        <v>12</v>
      </c>
      <c r="C32" s="3">
        <f>C31</f>
        <v>82856.36</v>
      </c>
      <c r="D32" s="3">
        <f>D31</f>
        <v>0</v>
      </c>
      <c r="E32" s="3">
        <f>C32-D32</f>
        <v>82856.36</v>
      </c>
    </row>
    <row r="33" spans="1:7" ht="27" x14ac:dyDescent="0.3">
      <c r="A33" s="15" t="s">
        <v>19</v>
      </c>
      <c r="B33" s="5" t="s">
        <v>8</v>
      </c>
      <c r="C33" s="6">
        <v>3689.72</v>
      </c>
      <c r="D33" s="6">
        <v>0</v>
      </c>
      <c r="E33" s="4"/>
    </row>
    <row r="34" spans="1:7" x14ac:dyDescent="0.3">
      <c r="A34" s="14"/>
      <c r="B34" s="2" t="s">
        <v>12</v>
      </c>
      <c r="C34" s="3">
        <f>C33</f>
        <v>3689.72</v>
      </c>
      <c r="D34" s="3">
        <f>D33</f>
        <v>0</v>
      </c>
      <c r="E34" s="3">
        <f>C34-D34</f>
        <v>3689.72</v>
      </c>
    </row>
    <row r="35" spans="1:7" ht="33" x14ac:dyDescent="0.3">
      <c r="A35" s="17"/>
      <c r="B35" s="27" t="s">
        <v>16</v>
      </c>
      <c r="C35" s="12">
        <f>+C34+C32+C30+C28+C26+C24+C22+C17+C12</f>
        <v>6392576.4299999997</v>
      </c>
      <c r="D35" s="12">
        <f>D12+D17+D22+D24+D26+D28+D30+D32+D34</f>
        <v>1967768.01</v>
      </c>
      <c r="E35" s="12">
        <f>E12+E17+E22+E24+E26+E28+E30+E32+E34</f>
        <v>4424808.42</v>
      </c>
    </row>
    <row r="36" spans="1:7" x14ac:dyDescent="0.3">
      <c r="B36" s="28"/>
      <c r="E36" s="13"/>
      <c r="G36" s="19"/>
    </row>
    <row r="37" spans="1:7" x14ac:dyDescent="0.3">
      <c r="A37" s="33" t="s">
        <v>20</v>
      </c>
      <c r="B37" s="33"/>
      <c r="C37" s="33"/>
      <c r="D37" s="33"/>
      <c r="E37" s="33"/>
    </row>
    <row r="38" spans="1:7" x14ac:dyDescent="0.3">
      <c r="B38" s="20"/>
      <c r="C38" s="1"/>
      <c r="D38" s="1"/>
      <c r="E38" s="20"/>
    </row>
    <row r="39" spans="1:7" ht="47.25" customHeight="1" x14ac:dyDescent="0.3">
      <c r="A39" s="34" t="s">
        <v>21</v>
      </c>
      <c r="B39" s="34"/>
      <c r="C39" s="34"/>
      <c r="D39" s="34"/>
      <c r="E39" s="34"/>
    </row>
    <row r="40" spans="1:7" x14ac:dyDescent="0.3">
      <c r="A40" s="21"/>
      <c r="B40" s="21"/>
      <c r="C40" s="10"/>
      <c r="D40" s="10"/>
      <c r="E40" s="21"/>
    </row>
    <row r="41" spans="1:7" x14ac:dyDescent="0.3">
      <c r="A41" s="31" t="s">
        <v>22</v>
      </c>
      <c r="B41" s="31"/>
      <c r="C41" s="35" t="s">
        <v>23</v>
      </c>
      <c r="D41" s="35"/>
      <c r="E41" s="35"/>
    </row>
    <row r="42" spans="1:7" x14ac:dyDescent="0.3">
      <c r="A42" s="32" t="s">
        <v>25</v>
      </c>
      <c r="B42" s="32"/>
      <c r="C42" s="32" t="s">
        <v>26</v>
      </c>
      <c r="D42" s="32"/>
      <c r="E42" s="32"/>
    </row>
    <row r="45" spans="1:7" ht="16.5" customHeight="1" x14ac:dyDescent="0.3">
      <c r="B45" s="31" t="s">
        <v>24</v>
      </c>
      <c r="C45" s="31"/>
      <c r="D45" s="31"/>
    </row>
    <row r="46" spans="1:7" x14ac:dyDescent="0.3">
      <c r="B46" s="32" t="s">
        <v>27</v>
      </c>
      <c r="C46" s="32"/>
      <c r="D46" s="32"/>
    </row>
  </sheetData>
  <mergeCells count="15">
    <mergeCell ref="A1:E1"/>
    <mergeCell ref="A2:E2"/>
    <mergeCell ref="A3:E3"/>
    <mergeCell ref="A5:A6"/>
    <mergeCell ref="B5:B6"/>
    <mergeCell ref="C5:D5"/>
    <mergeCell ref="E5:E6"/>
    <mergeCell ref="B45:D45"/>
    <mergeCell ref="B46:D46"/>
    <mergeCell ref="A37:E37"/>
    <mergeCell ref="A39:E39"/>
    <mergeCell ref="A41:B41"/>
    <mergeCell ref="C41:E41"/>
    <mergeCell ref="A42:B42"/>
    <mergeCell ref="C42:E42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Normal="100" zoomScaleSheetLayoutView="100" workbookViewId="0">
      <selection activeCell="A40" sqref="A40"/>
    </sheetView>
  </sheetViews>
  <sheetFormatPr baseColWidth="10" defaultRowHeight="16.5" x14ac:dyDescent="0.3"/>
  <cols>
    <col min="1" max="1" width="37" style="1" customWidth="1"/>
    <col min="2" max="2" width="35.5703125" style="28" customWidth="1"/>
    <col min="3" max="4" width="15.140625" style="13" bestFit="1" customWidth="1"/>
    <col min="5" max="5" width="18" style="13" customWidth="1"/>
    <col min="6" max="6" width="11.42578125" style="28"/>
    <col min="7" max="7" width="12.28515625" style="28" bestFit="1" customWidth="1"/>
    <col min="8" max="8" width="11.42578125" style="28"/>
    <col min="9" max="9" width="12.28515625" style="28" bestFit="1" customWidth="1"/>
    <col min="10" max="16384" width="11.42578125" style="28"/>
  </cols>
  <sheetData>
    <row r="1" spans="1:9" ht="22.5" customHeight="1" x14ac:dyDescent="0.3">
      <c r="A1" s="44" t="s">
        <v>0</v>
      </c>
      <c r="B1" s="44"/>
      <c r="C1" s="44"/>
      <c r="D1" s="44"/>
      <c r="E1" s="44"/>
    </row>
    <row r="2" spans="1:9" x14ac:dyDescent="0.3">
      <c r="A2" s="45" t="s">
        <v>1</v>
      </c>
      <c r="B2" s="45"/>
      <c r="C2" s="45"/>
      <c r="D2" s="45"/>
      <c r="E2" s="45"/>
    </row>
    <row r="3" spans="1:9" x14ac:dyDescent="0.3">
      <c r="A3" s="46" t="s">
        <v>42</v>
      </c>
      <c r="B3" s="46"/>
      <c r="C3" s="46"/>
      <c r="D3" s="46"/>
      <c r="E3" s="46"/>
    </row>
    <row r="5" spans="1:9" ht="23.25" customHeight="1" x14ac:dyDescent="0.3">
      <c r="A5" s="47" t="s">
        <v>2</v>
      </c>
      <c r="B5" s="39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47"/>
      <c r="B6" s="39"/>
      <c r="C6" s="11" t="s">
        <v>5</v>
      </c>
      <c r="D6" s="11" t="s">
        <v>6</v>
      </c>
      <c r="E6" s="40"/>
    </row>
    <row r="7" spans="1:9" ht="27" customHeight="1" x14ac:dyDescent="0.3">
      <c r="A7" s="48" t="s">
        <v>13</v>
      </c>
      <c r="B7" s="5" t="s">
        <v>8</v>
      </c>
      <c r="C7" s="6">
        <v>23240053</v>
      </c>
      <c r="D7" s="6">
        <v>15244379.880000001</v>
      </c>
      <c r="E7" s="4"/>
      <c r="F7" s="49"/>
      <c r="G7" s="49"/>
      <c r="I7" s="49"/>
    </row>
    <row r="8" spans="1:9" ht="27" customHeight="1" x14ac:dyDescent="0.3">
      <c r="A8" s="48"/>
      <c r="B8" s="5" t="s">
        <v>9</v>
      </c>
      <c r="C8" s="6">
        <v>0</v>
      </c>
      <c r="D8" s="6">
        <v>862660.1</v>
      </c>
      <c r="E8" s="4"/>
      <c r="F8" s="49"/>
      <c r="G8" s="49"/>
      <c r="I8" s="49"/>
    </row>
    <row r="9" spans="1:9" ht="27" customHeight="1" x14ac:dyDescent="0.3">
      <c r="A9" s="48"/>
      <c r="B9" s="5" t="s">
        <v>10</v>
      </c>
      <c r="C9" s="6"/>
      <c r="D9" s="6">
        <v>867488.65</v>
      </c>
      <c r="E9" s="4"/>
      <c r="F9" s="49"/>
      <c r="G9" s="49"/>
      <c r="I9" s="49"/>
    </row>
    <row r="10" spans="1:9" ht="27" customHeight="1" x14ac:dyDescent="0.3">
      <c r="A10" s="48"/>
      <c r="B10" s="5" t="s">
        <v>11</v>
      </c>
      <c r="C10" s="6">
        <v>0</v>
      </c>
      <c r="D10" s="6">
        <v>1682400.98</v>
      </c>
      <c r="E10" s="4"/>
      <c r="F10" s="49"/>
      <c r="G10" s="49"/>
      <c r="I10" s="49"/>
    </row>
    <row r="11" spans="1:9" ht="27" customHeight="1" x14ac:dyDescent="0.3">
      <c r="A11" s="48"/>
      <c r="B11" s="5" t="s">
        <v>28</v>
      </c>
      <c r="C11" s="6">
        <v>0</v>
      </c>
      <c r="D11" s="6">
        <v>1000000</v>
      </c>
      <c r="E11" s="4"/>
      <c r="F11" s="49"/>
      <c r="G11" s="49"/>
      <c r="I11" s="49"/>
    </row>
    <row r="12" spans="1:9" ht="27" customHeight="1" x14ac:dyDescent="0.3">
      <c r="A12" s="48"/>
      <c r="B12" s="5" t="s">
        <v>29</v>
      </c>
      <c r="C12" s="6">
        <v>0</v>
      </c>
      <c r="D12" s="6">
        <v>0</v>
      </c>
      <c r="E12" s="4"/>
      <c r="F12" s="49"/>
      <c r="G12" s="49"/>
      <c r="I12" s="49"/>
    </row>
    <row r="13" spans="1:9" x14ac:dyDescent="0.3">
      <c r="A13" s="48"/>
      <c r="B13" s="2" t="s">
        <v>12</v>
      </c>
      <c r="C13" s="3">
        <f>SUM(C7:C10)</f>
        <v>23240053</v>
      </c>
      <c r="D13" s="3">
        <f>SUM(D7:D12)</f>
        <v>19656929.609999999</v>
      </c>
      <c r="E13" s="3">
        <f>C13-D13</f>
        <v>3583123.3900000006</v>
      </c>
      <c r="F13" s="49"/>
      <c r="G13" s="49"/>
      <c r="I13" s="49"/>
    </row>
    <row r="14" spans="1:9" ht="27" customHeight="1" x14ac:dyDescent="0.3">
      <c r="A14" s="48" t="s">
        <v>14</v>
      </c>
      <c r="B14" s="5" t="s">
        <v>8</v>
      </c>
      <c r="C14" s="6">
        <v>8213330.3499999996</v>
      </c>
      <c r="D14" s="6"/>
      <c r="E14" s="4"/>
      <c r="F14" s="50"/>
      <c r="G14" s="49"/>
      <c r="I14" s="50"/>
    </row>
    <row r="15" spans="1:9" ht="27" customHeight="1" x14ac:dyDescent="0.3">
      <c r="A15" s="48"/>
      <c r="B15" s="5" t="s">
        <v>10</v>
      </c>
      <c r="C15" s="6"/>
      <c r="D15" s="6">
        <v>913500</v>
      </c>
      <c r="E15" s="4"/>
      <c r="F15" s="50"/>
      <c r="G15" s="49"/>
      <c r="I15" s="50"/>
    </row>
    <row r="16" spans="1:9" ht="27" customHeight="1" x14ac:dyDescent="0.3">
      <c r="A16" s="48"/>
      <c r="B16" s="5" t="s">
        <v>11</v>
      </c>
      <c r="C16" s="6">
        <v>0</v>
      </c>
      <c r="D16" s="6">
        <v>0</v>
      </c>
      <c r="E16" s="4"/>
      <c r="F16" s="49"/>
      <c r="G16" s="49"/>
    </row>
    <row r="17" spans="1:9" ht="27" customHeight="1" x14ac:dyDescent="0.3">
      <c r="A17" s="48"/>
      <c r="B17" s="5" t="s">
        <v>28</v>
      </c>
      <c r="C17" s="6">
        <v>0</v>
      </c>
      <c r="D17" s="6">
        <v>406000</v>
      </c>
      <c r="E17" s="4"/>
      <c r="F17" s="49"/>
      <c r="G17" s="49"/>
      <c r="H17" s="49"/>
    </row>
    <row r="18" spans="1:9" ht="27" customHeight="1" x14ac:dyDescent="0.3">
      <c r="A18" s="48"/>
      <c r="B18" s="5" t="s">
        <v>29</v>
      </c>
      <c r="C18" s="6">
        <v>0</v>
      </c>
      <c r="D18" s="6">
        <v>4099539.83</v>
      </c>
      <c r="E18" s="4"/>
      <c r="F18" s="49"/>
      <c r="G18" s="49"/>
      <c r="H18" s="49"/>
    </row>
    <row r="19" spans="1:9" x14ac:dyDescent="0.3">
      <c r="A19" s="48"/>
      <c r="B19" s="2" t="s">
        <v>12</v>
      </c>
      <c r="C19" s="3">
        <f>SUM(C14:C18)</f>
        <v>8213330.3499999996</v>
      </c>
      <c r="D19" s="3">
        <f>SUM(D14:D18)</f>
        <v>5419039.8300000001</v>
      </c>
      <c r="E19" s="3">
        <f>C19-D19</f>
        <v>2794290.5199999996</v>
      </c>
      <c r="G19" s="49"/>
    </row>
    <row r="20" spans="1:9" ht="27" customHeight="1" x14ac:dyDescent="0.3">
      <c r="A20" s="48" t="s">
        <v>15</v>
      </c>
      <c r="B20" s="5" t="s">
        <v>8</v>
      </c>
      <c r="C20" s="6">
        <v>20756503.300000001</v>
      </c>
      <c r="D20" s="6">
        <v>5293522</v>
      </c>
      <c r="E20" s="4"/>
      <c r="G20" s="49"/>
    </row>
    <row r="21" spans="1:9" ht="27" customHeight="1" x14ac:dyDescent="0.3">
      <c r="A21" s="48"/>
      <c r="B21" s="5" t="s">
        <v>9</v>
      </c>
      <c r="C21" s="6">
        <v>0</v>
      </c>
      <c r="D21" s="6">
        <v>3708848</v>
      </c>
      <c r="E21" s="4"/>
      <c r="G21" s="49"/>
      <c r="H21" s="49"/>
      <c r="I21" s="49"/>
    </row>
    <row r="22" spans="1:9" ht="27" customHeight="1" x14ac:dyDescent="0.3">
      <c r="A22" s="48"/>
      <c r="B22" s="5" t="s">
        <v>10</v>
      </c>
      <c r="C22" s="6">
        <v>0</v>
      </c>
      <c r="D22" s="6">
        <v>8269511.4400000004</v>
      </c>
      <c r="E22" s="4"/>
      <c r="G22" s="50"/>
      <c r="H22" s="49"/>
      <c r="I22" s="49"/>
    </row>
    <row r="23" spans="1:9" ht="27" customHeight="1" x14ac:dyDescent="0.3">
      <c r="A23" s="48"/>
      <c r="B23" s="5" t="s">
        <v>28</v>
      </c>
      <c r="C23" s="6">
        <v>0</v>
      </c>
      <c r="D23" s="6">
        <v>0</v>
      </c>
      <c r="E23" s="4"/>
      <c r="H23" s="49"/>
      <c r="I23" s="49"/>
    </row>
    <row r="24" spans="1:9" ht="27" customHeight="1" x14ac:dyDescent="0.3">
      <c r="A24" s="48"/>
      <c r="B24" s="2" t="s">
        <v>12</v>
      </c>
      <c r="C24" s="3">
        <f>SUM(C20:C22)</f>
        <v>20756503.300000001</v>
      </c>
      <c r="D24" s="3">
        <f>SUM(D20:D23)</f>
        <v>17271881.440000001</v>
      </c>
      <c r="E24" s="3">
        <f>C24-D24</f>
        <v>3484621.8599999994</v>
      </c>
      <c r="H24" s="49"/>
      <c r="I24" s="50"/>
    </row>
    <row r="25" spans="1:9" ht="27" customHeight="1" x14ac:dyDescent="0.3">
      <c r="A25" s="5" t="s">
        <v>32</v>
      </c>
      <c r="B25" s="5" t="s">
        <v>8</v>
      </c>
      <c r="C25" s="6">
        <v>704290.96</v>
      </c>
      <c r="D25" s="6">
        <v>0</v>
      </c>
      <c r="E25" s="4"/>
      <c r="H25" s="49"/>
    </row>
    <row r="26" spans="1:9" ht="27" customHeight="1" x14ac:dyDescent="0.3">
      <c r="A26" s="48"/>
      <c r="B26" s="2" t="s">
        <v>12</v>
      </c>
      <c r="C26" s="3">
        <f>C25</f>
        <v>704290.96</v>
      </c>
      <c r="D26" s="3">
        <f>SUM(D25)</f>
        <v>0</v>
      </c>
      <c r="E26" s="3">
        <f>C26-D26</f>
        <v>704290.96</v>
      </c>
      <c r="H26" s="49"/>
      <c r="I26" s="49"/>
    </row>
    <row r="27" spans="1:9" ht="27" customHeight="1" x14ac:dyDescent="0.3">
      <c r="A27" s="48" t="s">
        <v>33</v>
      </c>
      <c r="B27" s="5" t="s">
        <v>29</v>
      </c>
      <c r="C27" s="6">
        <v>13053392.91</v>
      </c>
      <c r="D27" s="6">
        <v>224917.23</v>
      </c>
      <c r="E27" s="4"/>
      <c r="H27" s="50"/>
    </row>
    <row r="28" spans="1:9" ht="27" customHeight="1" x14ac:dyDescent="0.3">
      <c r="A28" s="48"/>
      <c r="B28" s="2" t="s">
        <v>12</v>
      </c>
      <c r="C28" s="3">
        <f>C27</f>
        <v>13053392.91</v>
      </c>
      <c r="D28" s="3">
        <f>SUM(D27:D27)</f>
        <v>224917.23</v>
      </c>
      <c r="E28" s="3">
        <f>C28-D28</f>
        <v>12828475.68</v>
      </c>
    </row>
    <row r="29" spans="1:9" ht="27" x14ac:dyDescent="0.3">
      <c r="A29" s="5" t="s">
        <v>17</v>
      </c>
      <c r="B29" s="5" t="s">
        <v>8</v>
      </c>
      <c r="C29" s="6">
        <v>223015.53</v>
      </c>
      <c r="D29" s="6">
        <v>0</v>
      </c>
      <c r="E29" s="4"/>
    </row>
    <row r="30" spans="1:9" x14ac:dyDescent="0.3">
      <c r="A30" s="48"/>
      <c r="B30" s="2" t="s">
        <v>12</v>
      </c>
      <c r="C30" s="3">
        <f>C29</f>
        <v>223015.53</v>
      </c>
      <c r="D30" s="3">
        <f>D29</f>
        <v>0</v>
      </c>
      <c r="E30" s="3">
        <f>C30-D30</f>
        <v>223015.53</v>
      </c>
    </row>
    <row r="31" spans="1:9" x14ac:dyDescent="0.3">
      <c r="A31" s="48" t="s">
        <v>18</v>
      </c>
      <c r="B31" s="5" t="s">
        <v>8</v>
      </c>
      <c r="C31" s="6">
        <v>849461.19</v>
      </c>
      <c r="D31" s="6">
        <v>0</v>
      </c>
      <c r="E31" s="4"/>
    </row>
    <row r="32" spans="1:9" x14ac:dyDescent="0.3">
      <c r="A32" s="48"/>
      <c r="B32" s="2" t="s">
        <v>12</v>
      </c>
      <c r="C32" s="3">
        <f>C31</f>
        <v>849461.19</v>
      </c>
      <c r="D32" s="3">
        <f>D31</f>
        <v>0</v>
      </c>
      <c r="E32" s="3">
        <f>C32-D32</f>
        <v>849461.19</v>
      </c>
    </row>
    <row r="33" spans="1:9" x14ac:dyDescent="0.3">
      <c r="A33" s="5" t="s">
        <v>34</v>
      </c>
      <c r="B33" s="5" t="s">
        <v>8</v>
      </c>
      <c r="C33" s="6">
        <v>1001977.53</v>
      </c>
      <c r="D33" s="6">
        <v>0</v>
      </c>
      <c r="E33" s="4"/>
    </row>
    <row r="34" spans="1:9" x14ac:dyDescent="0.3">
      <c r="A34" s="48"/>
      <c r="B34" s="2" t="s">
        <v>12</v>
      </c>
      <c r="C34" s="3">
        <f>C33</f>
        <v>1001977.53</v>
      </c>
      <c r="D34" s="3">
        <f>D33</f>
        <v>0</v>
      </c>
      <c r="E34" s="3">
        <f>C34-D34</f>
        <v>1001977.53</v>
      </c>
    </row>
    <row r="35" spans="1:9" ht="27" x14ac:dyDescent="0.3">
      <c r="A35" s="5" t="s">
        <v>19</v>
      </c>
      <c r="B35" s="5" t="s">
        <v>8</v>
      </c>
      <c r="C35" s="6">
        <v>36942.61</v>
      </c>
      <c r="D35" s="6">
        <v>0</v>
      </c>
      <c r="E35" s="4"/>
    </row>
    <row r="36" spans="1:9" x14ac:dyDescent="0.3">
      <c r="A36" s="48"/>
      <c r="B36" s="2" t="s">
        <v>12</v>
      </c>
      <c r="C36" s="3">
        <f>C35</f>
        <v>36942.61</v>
      </c>
      <c r="D36" s="3">
        <f>D35</f>
        <v>0</v>
      </c>
      <c r="E36" s="3">
        <f>C36-D36</f>
        <v>36942.61</v>
      </c>
    </row>
    <row r="37" spans="1:9" ht="33" x14ac:dyDescent="0.3">
      <c r="A37" s="51"/>
      <c r="B37" s="27" t="s">
        <v>16</v>
      </c>
      <c r="C37" s="12">
        <f>+C36+C34+C32+C30+C28+C26+C24+C19+C13</f>
        <v>68078967.379999995</v>
      </c>
      <c r="D37" s="12">
        <f>D13+D19+D24+D26+D28+D30+D32+D34+D36</f>
        <v>42572768.109999992</v>
      </c>
      <c r="E37" s="12">
        <f>E13+E19+E24+E26+E28+E30+E32+E34+E36</f>
        <v>25506199.270000003</v>
      </c>
    </row>
    <row r="38" spans="1:9" x14ac:dyDescent="0.3">
      <c r="G38" s="52"/>
    </row>
    <row r="39" spans="1:9" x14ac:dyDescent="0.3">
      <c r="A39" s="45" t="s">
        <v>20</v>
      </c>
      <c r="B39" s="45"/>
      <c r="C39" s="45"/>
      <c r="D39" s="45"/>
      <c r="E39" s="45"/>
    </row>
    <row r="40" spans="1:9" x14ac:dyDescent="0.3">
      <c r="B40" s="1"/>
      <c r="C40" s="1"/>
      <c r="D40" s="1"/>
      <c r="E40" s="1"/>
    </row>
    <row r="41" spans="1:9" ht="47.25" customHeight="1" x14ac:dyDescent="0.3">
      <c r="A41" s="53" t="s">
        <v>21</v>
      </c>
      <c r="B41" s="53"/>
      <c r="C41" s="53"/>
      <c r="D41" s="53"/>
      <c r="E41" s="53"/>
    </row>
    <row r="42" spans="1:9" x14ac:dyDescent="0.3">
      <c r="A42" s="10"/>
      <c r="B42" s="10"/>
      <c r="C42" s="10"/>
      <c r="D42" s="10"/>
      <c r="E42" s="10"/>
    </row>
    <row r="43" spans="1:9" x14ac:dyDescent="0.3">
      <c r="A43" s="54" t="s">
        <v>22</v>
      </c>
      <c r="B43" s="54"/>
      <c r="C43" s="42" t="s">
        <v>23</v>
      </c>
      <c r="D43" s="42"/>
      <c r="E43" s="42"/>
    </row>
    <row r="44" spans="1:9" x14ac:dyDescent="0.3">
      <c r="A44" s="43" t="s">
        <v>25</v>
      </c>
      <c r="B44" s="43"/>
      <c r="C44" s="43" t="s">
        <v>26</v>
      </c>
      <c r="D44" s="43"/>
      <c r="E44" s="43"/>
    </row>
    <row r="47" spans="1:9" s="13" customFormat="1" ht="16.5" customHeight="1" x14ac:dyDescent="0.3">
      <c r="A47" s="1"/>
      <c r="B47" s="54" t="s">
        <v>24</v>
      </c>
      <c r="C47" s="54"/>
      <c r="D47" s="54"/>
      <c r="F47" s="28"/>
      <c r="G47" s="28"/>
      <c r="H47" s="28"/>
      <c r="I47" s="28"/>
    </row>
    <row r="48" spans="1:9" s="13" customFormat="1" x14ac:dyDescent="0.3">
      <c r="A48" s="1"/>
      <c r="B48" s="43" t="s">
        <v>27</v>
      </c>
      <c r="C48" s="43"/>
      <c r="D48" s="43"/>
      <c r="F48" s="28"/>
      <c r="G48" s="28"/>
      <c r="H48" s="28"/>
      <c r="I48" s="28"/>
    </row>
  </sheetData>
  <mergeCells count="15">
    <mergeCell ref="B47:D47"/>
    <mergeCell ref="B48:D48"/>
    <mergeCell ref="A39:E39"/>
    <mergeCell ref="A41:E41"/>
    <mergeCell ref="A43:B43"/>
    <mergeCell ref="C43:E43"/>
    <mergeCell ref="A44:B44"/>
    <mergeCell ref="C44:E44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sqref="A1:XFD1048576"/>
    </sheetView>
  </sheetViews>
  <sheetFormatPr baseColWidth="10" defaultRowHeight="16.5" x14ac:dyDescent="0.3"/>
  <cols>
    <col min="1" max="1" width="37" style="1" customWidth="1"/>
    <col min="2" max="2" width="35.5703125" style="28" customWidth="1"/>
    <col min="3" max="4" width="15.140625" style="13" bestFit="1" customWidth="1"/>
    <col min="5" max="5" width="18" style="13" customWidth="1"/>
    <col min="6" max="6" width="11.42578125" style="28"/>
    <col min="7" max="7" width="12.28515625" style="28" bestFit="1" customWidth="1"/>
    <col min="8" max="8" width="11.42578125" style="28"/>
    <col min="9" max="9" width="12.28515625" style="28" bestFit="1" customWidth="1"/>
    <col min="10" max="16384" width="11.42578125" style="28"/>
  </cols>
  <sheetData>
    <row r="1" spans="1:9" ht="22.5" customHeight="1" x14ac:dyDescent="0.3">
      <c r="A1" s="44" t="s">
        <v>0</v>
      </c>
      <c r="B1" s="44"/>
      <c r="C1" s="44"/>
      <c r="D1" s="44"/>
      <c r="E1" s="44"/>
    </row>
    <row r="2" spans="1:9" x14ac:dyDescent="0.3">
      <c r="A2" s="45" t="s">
        <v>1</v>
      </c>
      <c r="B2" s="45"/>
      <c r="C2" s="45"/>
      <c r="D2" s="45"/>
      <c r="E2" s="45"/>
    </row>
    <row r="3" spans="1:9" x14ac:dyDescent="0.3">
      <c r="A3" s="46" t="s">
        <v>44</v>
      </c>
      <c r="B3" s="46"/>
      <c r="C3" s="46"/>
      <c r="D3" s="46"/>
      <c r="E3" s="46"/>
    </row>
    <row r="5" spans="1:9" ht="23.25" customHeight="1" x14ac:dyDescent="0.3">
      <c r="A5" s="47" t="s">
        <v>2</v>
      </c>
      <c r="B5" s="39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47"/>
      <c r="B6" s="39"/>
      <c r="C6" s="11" t="s">
        <v>5</v>
      </c>
      <c r="D6" s="11" t="s">
        <v>6</v>
      </c>
      <c r="E6" s="40"/>
    </row>
    <row r="7" spans="1:9" ht="27" customHeight="1" x14ac:dyDescent="0.3">
      <c r="A7" s="48" t="s">
        <v>13</v>
      </c>
      <c r="B7" s="5" t="s">
        <v>8</v>
      </c>
      <c r="C7" s="6">
        <v>25219400.34</v>
      </c>
      <c r="D7" s="6">
        <v>16655855.880000001</v>
      </c>
      <c r="E7" s="4"/>
      <c r="F7" s="49"/>
      <c r="G7" s="49"/>
      <c r="I7" s="49"/>
    </row>
    <row r="8" spans="1:9" ht="27" customHeight="1" x14ac:dyDescent="0.3">
      <c r="A8" s="48"/>
      <c r="B8" s="5" t="s">
        <v>9</v>
      </c>
      <c r="C8" s="6">
        <v>0</v>
      </c>
      <c r="D8" s="6">
        <v>862660.1</v>
      </c>
      <c r="E8" s="4"/>
      <c r="F8" s="49"/>
      <c r="G8" s="49"/>
      <c r="I8" s="49"/>
    </row>
    <row r="9" spans="1:9" ht="27" customHeight="1" x14ac:dyDescent="0.3">
      <c r="A9" s="48"/>
      <c r="B9" s="5" t="s">
        <v>10</v>
      </c>
      <c r="C9" s="6"/>
      <c r="D9" s="6">
        <v>1037195.06</v>
      </c>
      <c r="E9" s="4"/>
      <c r="F9" s="49"/>
      <c r="G9" s="49"/>
      <c r="I9" s="49"/>
    </row>
    <row r="10" spans="1:9" ht="27" customHeight="1" x14ac:dyDescent="0.3">
      <c r="A10" s="48"/>
      <c r="B10" s="5" t="s">
        <v>11</v>
      </c>
      <c r="C10" s="6">
        <v>0</v>
      </c>
      <c r="D10" s="6">
        <v>2568881.6800000002</v>
      </c>
      <c r="E10" s="4"/>
      <c r="F10" s="49"/>
      <c r="G10" s="49"/>
      <c r="I10" s="49"/>
    </row>
    <row r="11" spans="1:9" ht="27" customHeight="1" x14ac:dyDescent="0.3">
      <c r="A11" s="48"/>
      <c r="B11" s="5" t="s">
        <v>28</v>
      </c>
      <c r="C11" s="6">
        <v>0</v>
      </c>
      <c r="D11" s="6">
        <v>1000000</v>
      </c>
      <c r="E11" s="4"/>
      <c r="F11" s="49"/>
      <c r="G11" s="49"/>
      <c r="I11" s="49"/>
    </row>
    <row r="12" spans="1:9" ht="27" customHeight="1" x14ac:dyDescent="0.3">
      <c r="A12" s="48"/>
      <c r="B12" s="5" t="s">
        <v>29</v>
      </c>
      <c r="C12" s="6">
        <v>0</v>
      </c>
      <c r="D12" s="6">
        <v>0</v>
      </c>
      <c r="E12" s="4"/>
      <c r="F12" s="49"/>
      <c r="G12" s="49"/>
      <c r="I12" s="49"/>
    </row>
    <row r="13" spans="1:9" x14ac:dyDescent="0.3">
      <c r="A13" s="48"/>
      <c r="B13" s="2" t="s">
        <v>12</v>
      </c>
      <c r="C13" s="3">
        <f>SUM(C7:C10)</f>
        <v>25219400.34</v>
      </c>
      <c r="D13" s="3">
        <f>SUM(D7:D12)</f>
        <v>22124592.719999999</v>
      </c>
      <c r="E13" s="3">
        <f>C13-D13</f>
        <v>3094807.620000001</v>
      </c>
      <c r="F13" s="49"/>
      <c r="G13" s="49"/>
      <c r="I13" s="49"/>
    </row>
    <row r="14" spans="1:9" ht="27" customHeight="1" x14ac:dyDescent="0.3">
      <c r="A14" s="48" t="s">
        <v>14</v>
      </c>
      <c r="B14" s="5" t="s">
        <v>8</v>
      </c>
      <c r="C14" s="6">
        <v>8998696.5399999991</v>
      </c>
      <c r="D14" s="6"/>
      <c r="E14" s="4"/>
      <c r="F14" s="50"/>
      <c r="G14" s="49"/>
      <c r="I14" s="50"/>
    </row>
    <row r="15" spans="1:9" ht="27" customHeight="1" x14ac:dyDescent="0.3">
      <c r="A15" s="48"/>
      <c r="B15" s="5" t="s">
        <v>10</v>
      </c>
      <c r="C15" s="6"/>
      <c r="D15" s="6">
        <v>1047832.78</v>
      </c>
      <c r="E15" s="4"/>
      <c r="F15" s="50"/>
      <c r="G15" s="49"/>
      <c r="I15" s="50"/>
    </row>
    <row r="16" spans="1:9" ht="27" customHeight="1" x14ac:dyDescent="0.3">
      <c r="A16" s="48"/>
      <c r="B16" s="5" t="s">
        <v>11</v>
      </c>
      <c r="C16" s="6">
        <v>0</v>
      </c>
      <c r="D16" s="6">
        <v>0</v>
      </c>
      <c r="E16" s="4"/>
      <c r="F16" s="49"/>
      <c r="G16" s="49"/>
    </row>
    <row r="17" spans="1:9" ht="27" customHeight="1" x14ac:dyDescent="0.3">
      <c r="A17" s="48"/>
      <c r="B17" s="5" t="s">
        <v>28</v>
      </c>
      <c r="C17" s="6">
        <v>0</v>
      </c>
      <c r="D17" s="6">
        <v>1663931.16</v>
      </c>
      <c r="E17" s="4"/>
      <c r="F17" s="49"/>
      <c r="G17" s="49"/>
      <c r="H17" s="49"/>
    </row>
    <row r="18" spans="1:9" ht="27" customHeight="1" x14ac:dyDescent="0.3">
      <c r="A18" s="48"/>
      <c r="B18" s="5" t="s">
        <v>29</v>
      </c>
      <c r="C18" s="6">
        <v>0</v>
      </c>
      <c r="D18" s="6">
        <v>6356118.7999999998</v>
      </c>
      <c r="E18" s="4"/>
      <c r="F18" s="49"/>
      <c r="G18" s="49"/>
      <c r="H18" s="49"/>
    </row>
    <row r="19" spans="1:9" x14ac:dyDescent="0.3">
      <c r="A19" s="48"/>
      <c r="B19" s="2" t="s">
        <v>12</v>
      </c>
      <c r="C19" s="3">
        <f>SUM(C14:C18)</f>
        <v>8998696.5399999991</v>
      </c>
      <c r="D19" s="3">
        <f>SUM(D14:D18)</f>
        <v>9067882.7400000002</v>
      </c>
      <c r="E19" s="3">
        <f>C19-D19</f>
        <v>-69186.200000001118</v>
      </c>
      <c r="G19" s="49"/>
    </row>
    <row r="20" spans="1:9" ht="27" customHeight="1" x14ac:dyDescent="0.3">
      <c r="A20" s="48" t="s">
        <v>15</v>
      </c>
      <c r="B20" s="5" t="s">
        <v>8</v>
      </c>
      <c r="C20" s="6">
        <v>22832153.629999999</v>
      </c>
      <c r="D20" s="6">
        <v>5807743</v>
      </c>
      <c r="E20" s="4"/>
      <c r="G20" s="49"/>
    </row>
    <row r="21" spans="1:9" ht="27" customHeight="1" x14ac:dyDescent="0.3">
      <c r="A21" s="48"/>
      <c r="B21" s="5" t="s">
        <v>9</v>
      </c>
      <c r="C21" s="6">
        <v>0</v>
      </c>
      <c r="D21" s="6">
        <v>4122688.37</v>
      </c>
      <c r="E21" s="4"/>
      <c r="G21" s="49"/>
      <c r="H21" s="49"/>
      <c r="I21" s="49"/>
    </row>
    <row r="22" spans="1:9" ht="27" customHeight="1" x14ac:dyDescent="0.3">
      <c r="A22" s="48"/>
      <c r="B22" s="5" t="s">
        <v>10</v>
      </c>
      <c r="C22" s="6">
        <v>0</v>
      </c>
      <c r="D22" s="6">
        <v>9445229.8399999999</v>
      </c>
      <c r="E22" s="4"/>
      <c r="G22" s="50"/>
      <c r="H22" s="49"/>
      <c r="I22" s="49"/>
    </row>
    <row r="23" spans="1:9" ht="27" customHeight="1" x14ac:dyDescent="0.3">
      <c r="A23" s="48"/>
      <c r="B23" s="5" t="s">
        <v>28</v>
      </c>
      <c r="C23" s="6">
        <v>0</v>
      </c>
      <c r="D23" s="6">
        <v>0</v>
      </c>
      <c r="E23" s="4"/>
      <c r="H23" s="49"/>
      <c r="I23" s="49"/>
    </row>
    <row r="24" spans="1:9" ht="27" customHeight="1" x14ac:dyDescent="0.3">
      <c r="A24" s="48"/>
      <c r="B24" s="2" t="s">
        <v>12</v>
      </c>
      <c r="C24" s="3">
        <f>SUM(C20:C22)</f>
        <v>22832153.629999999</v>
      </c>
      <c r="D24" s="3">
        <f>SUM(D20:D23)</f>
        <v>19375661.210000001</v>
      </c>
      <c r="E24" s="3">
        <f>C24-D24</f>
        <v>3456492.4199999981</v>
      </c>
      <c r="H24" s="49"/>
      <c r="I24" s="50"/>
    </row>
    <row r="25" spans="1:9" ht="27" customHeight="1" x14ac:dyDescent="0.3">
      <c r="A25" s="5" t="s">
        <v>32</v>
      </c>
      <c r="B25" s="5" t="s">
        <v>8</v>
      </c>
      <c r="C25" s="6">
        <v>754786.34</v>
      </c>
      <c r="D25" s="6">
        <v>0</v>
      </c>
      <c r="E25" s="4"/>
      <c r="H25" s="49"/>
    </row>
    <row r="26" spans="1:9" ht="27" customHeight="1" x14ac:dyDescent="0.3">
      <c r="A26" s="48"/>
      <c r="B26" s="2" t="s">
        <v>12</v>
      </c>
      <c r="C26" s="3">
        <f>C25</f>
        <v>754786.34</v>
      </c>
      <c r="D26" s="3">
        <f>SUM(D25)</f>
        <v>0</v>
      </c>
      <c r="E26" s="3">
        <f>C26-D26</f>
        <v>754786.34</v>
      </c>
      <c r="H26" s="49"/>
      <c r="I26" s="49"/>
    </row>
    <row r="27" spans="1:9" ht="27" customHeight="1" x14ac:dyDescent="0.3">
      <c r="A27" s="48" t="s">
        <v>33</v>
      </c>
      <c r="B27" s="5" t="s">
        <v>29</v>
      </c>
      <c r="C27" s="6">
        <v>13053392.91</v>
      </c>
      <c r="D27" s="6">
        <v>1868266.17</v>
      </c>
      <c r="E27" s="4"/>
      <c r="H27" s="50"/>
    </row>
    <row r="28" spans="1:9" ht="27" customHeight="1" x14ac:dyDescent="0.3">
      <c r="A28" s="48"/>
      <c r="B28" s="2" t="s">
        <v>12</v>
      </c>
      <c r="C28" s="3">
        <f>C27</f>
        <v>13053392.91</v>
      </c>
      <c r="D28" s="3">
        <f>SUM(D27:D27)</f>
        <v>1868266.17</v>
      </c>
      <c r="E28" s="3">
        <f>C28-D28</f>
        <v>11185126.74</v>
      </c>
    </row>
    <row r="29" spans="1:9" ht="27" x14ac:dyDescent="0.3">
      <c r="A29" s="5" t="s">
        <v>17</v>
      </c>
      <c r="B29" s="5" t="s">
        <v>8</v>
      </c>
      <c r="C29" s="6">
        <v>241176.76</v>
      </c>
      <c r="D29" s="6">
        <v>0</v>
      </c>
      <c r="E29" s="4"/>
    </row>
    <row r="30" spans="1:9" x14ac:dyDescent="0.3">
      <c r="A30" s="48"/>
      <c r="B30" s="2" t="s">
        <v>12</v>
      </c>
      <c r="C30" s="3">
        <f>C29</f>
        <v>241176.76</v>
      </c>
      <c r="D30" s="3">
        <f>D29</f>
        <v>0</v>
      </c>
      <c r="E30" s="3">
        <f>C30-D30</f>
        <v>241176.76</v>
      </c>
    </row>
    <row r="31" spans="1:9" x14ac:dyDescent="0.3">
      <c r="A31" s="48" t="s">
        <v>18</v>
      </c>
      <c r="B31" s="5" t="s">
        <v>8</v>
      </c>
      <c r="C31" s="6">
        <v>986586.83</v>
      </c>
      <c r="D31" s="6">
        <v>0</v>
      </c>
      <c r="E31" s="4"/>
    </row>
    <row r="32" spans="1:9" x14ac:dyDescent="0.3">
      <c r="A32" s="48"/>
      <c r="B32" s="2" t="s">
        <v>12</v>
      </c>
      <c r="C32" s="3">
        <f>C31</f>
        <v>986586.83</v>
      </c>
      <c r="D32" s="3">
        <f>D31</f>
        <v>0</v>
      </c>
      <c r="E32" s="3">
        <f>C32-D32</f>
        <v>986586.83</v>
      </c>
    </row>
    <row r="33" spans="1:9" x14ac:dyDescent="0.3">
      <c r="A33" s="5" t="s">
        <v>34</v>
      </c>
      <c r="B33" s="5" t="s">
        <v>8</v>
      </c>
      <c r="C33" s="6">
        <v>1095520.1200000001</v>
      </c>
      <c r="D33" s="6">
        <v>0</v>
      </c>
      <c r="E33" s="4"/>
    </row>
    <row r="34" spans="1:9" x14ac:dyDescent="0.3">
      <c r="A34" s="48"/>
      <c r="B34" s="2" t="s">
        <v>12</v>
      </c>
      <c r="C34" s="3">
        <f>C33</f>
        <v>1095520.1200000001</v>
      </c>
      <c r="D34" s="3">
        <f>D33</f>
        <v>0</v>
      </c>
      <c r="E34" s="3">
        <f>C34-D34</f>
        <v>1095520.1200000001</v>
      </c>
    </row>
    <row r="35" spans="1:9" ht="27" x14ac:dyDescent="0.3">
      <c r="A35" s="5" t="s">
        <v>19</v>
      </c>
      <c r="B35" s="5" t="s">
        <v>8</v>
      </c>
      <c r="C35" s="6">
        <v>40632.33</v>
      </c>
      <c r="D35" s="6">
        <v>0</v>
      </c>
      <c r="E35" s="4"/>
    </row>
    <row r="36" spans="1:9" x14ac:dyDescent="0.3">
      <c r="A36" s="48"/>
      <c r="B36" s="2" t="s">
        <v>12</v>
      </c>
      <c r="C36" s="3">
        <f>C35</f>
        <v>40632.33</v>
      </c>
      <c r="D36" s="3">
        <f>D35</f>
        <v>0</v>
      </c>
      <c r="E36" s="3">
        <f>C36-D36</f>
        <v>40632.33</v>
      </c>
    </row>
    <row r="37" spans="1:9" ht="33" x14ac:dyDescent="0.3">
      <c r="A37" s="51"/>
      <c r="B37" s="27" t="s">
        <v>16</v>
      </c>
      <c r="C37" s="12">
        <f>+C36+C34+C32+C30+C28+C26+C24+C19+C13</f>
        <v>73222345.799999997</v>
      </c>
      <c r="D37" s="12">
        <f>D13+D19+D24+D26+D28+D30+D32+D34+D36</f>
        <v>52436402.840000004</v>
      </c>
      <c r="E37" s="12">
        <f>E13+E19+E24+E26+E28+E30+E32+E34+E36</f>
        <v>20785942.959999997</v>
      </c>
    </row>
    <row r="38" spans="1:9" x14ac:dyDescent="0.3">
      <c r="G38" s="52"/>
    </row>
    <row r="39" spans="1:9" x14ac:dyDescent="0.3">
      <c r="A39" s="45" t="s">
        <v>20</v>
      </c>
      <c r="B39" s="45"/>
      <c r="C39" s="45"/>
      <c r="D39" s="45"/>
      <c r="E39" s="45"/>
    </row>
    <row r="40" spans="1:9" x14ac:dyDescent="0.3">
      <c r="B40" s="1"/>
      <c r="C40" s="1"/>
      <c r="D40" s="1"/>
      <c r="E40" s="1"/>
    </row>
    <row r="41" spans="1:9" ht="47.25" customHeight="1" x14ac:dyDescent="0.3">
      <c r="A41" s="53" t="s">
        <v>21</v>
      </c>
      <c r="B41" s="53"/>
      <c r="C41" s="53"/>
      <c r="D41" s="53"/>
      <c r="E41" s="53"/>
    </row>
    <row r="42" spans="1:9" x14ac:dyDescent="0.3">
      <c r="A42" s="10"/>
      <c r="B42" s="10"/>
      <c r="C42" s="10"/>
      <c r="D42" s="10"/>
      <c r="E42" s="10"/>
    </row>
    <row r="43" spans="1:9" x14ac:dyDescent="0.3">
      <c r="A43" s="54" t="s">
        <v>22</v>
      </c>
      <c r="B43" s="54"/>
      <c r="C43" s="42" t="s">
        <v>23</v>
      </c>
      <c r="D43" s="42"/>
      <c r="E43" s="42"/>
    </row>
    <row r="44" spans="1:9" x14ac:dyDescent="0.3">
      <c r="A44" s="43" t="s">
        <v>25</v>
      </c>
      <c r="B44" s="43"/>
      <c r="C44" s="43" t="s">
        <v>26</v>
      </c>
      <c r="D44" s="43"/>
      <c r="E44" s="43"/>
    </row>
    <row r="47" spans="1:9" s="13" customFormat="1" ht="16.5" customHeight="1" x14ac:dyDescent="0.3">
      <c r="A47" s="1"/>
      <c r="B47" s="54" t="s">
        <v>24</v>
      </c>
      <c r="C47" s="54"/>
      <c r="D47" s="54"/>
      <c r="F47" s="28"/>
      <c r="G47" s="28"/>
      <c r="H47" s="28"/>
      <c r="I47" s="28"/>
    </row>
    <row r="48" spans="1:9" s="13" customFormat="1" x14ac:dyDescent="0.3">
      <c r="A48" s="1"/>
      <c r="B48" s="43" t="s">
        <v>27</v>
      </c>
      <c r="C48" s="43"/>
      <c r="D48" s="43"/>
      <c r="F48" s="28"/>
      <c r="G48" s="28"/>
      <c r="H48" s="28"/>
      <c r="I48" s="28"/>
    </row>
  </sheetData>
  <mergeCells count="15">
    <mergeCell ref="B47:D47"/>
    <mergeCell ref="B48:D48"/>
    <mergeCell ref="A39:E39"/>
    <mergeCell ref="A41:E41"/>
    <mergeCell ref="A43:B43"/>
    <mergeCell ref="C43:E43"/>
    <mergeCell ref="A44:B44"/>
    <mergeCell ref="C44:E44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topLeftCell="A28" zoomScaleNormal="100" zoomScaleSheetLayoutView="100" workbookViewId="0">
      <selection activeCell="A28" sqref="A1:XFD1048576"/>
    </sheetView>
  </sheetViews>
  <sheetFormatPr baseColWidth="10" defaultRowHeight="16.5" x14ac:dyDescent="0.3"/>
  <cols>
    <col min="1" max="1" width="37" style="1" customWidth="1"/>
    <col min="2" max="2" width="35.5703125" style="28" customWidth="1"/>
    <col min="3" max="4" width="15.140625" style="13" bestFit="1" customWidth="1"/>
    <col min="5" max="5" width="18" style="13" customWidth="1"/>
    <col min="6" max="6" width="11.42578125" style="28"/>
    <col min="7" max="7" width="12.28515625" style="28" bestFit="1" customWidth="1"/>
    <col min="8" max="8" width="11.42578125" style="28"/>
    <col min="9" max="9" width="12.28515625" style="28" bestFit="1" customWidth="1"/>
    <col min="10" max="16384" width="11.42578125" style="28"/>
  </cols>
  <sheetData>
    <row r="1" spans="1:9" ht="22.5" customHeight="1" x14ac:dyDescent="0.3">
      <c r="A1" s="44" t="s">
        <v>0</v>
      </c>
      <c r="B1" s="44"/>
      <c r="C1" s="44"/>
      <c r="D1" s="44"/>
      <c r="E1" s="44"/>
    </row>
    <row r="2" spans="1:9" x14ac:dyDescent="0.3">
      <c r="A2" s="45" t="s">
        <v>1</v>
      </c>
      <c r="B2" s="45"/>
      <c r="C2" s="45"/>
      <c r="D2" s="45"/>
      <c r="E2" s="45"/>
    </row>
    <row r="3" spans="1:9" x14ac:dyDescent="0.3">
      <c r="A3" s="46" t="s">
        <v>43</v>
      </c>
      <c r="B3" s="46"/>
      <c r="C3" s="46"/>
      <c r="D3" s="46"/>
      <c r="E3" s="46"/>
    </row>
    <row r="5" spans="1:9" ht="23.25" customHeight="1" x14ac:dyDescent="0.3">
      <c r="A5" s="47" t="s">
        <v>2</v>
      </c>
      <c r="B5" s="39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47"/>
      <c r="B6" s="39"/>
      <c r="C6" s="11" t="s">
        <v>5</v>
      </c>
      <c r="D6" s="11" t="s">
        <v>6</v>
      </c>
      <c r="E6" s="40"/>
    </row>
    <row r="7" spans="1:9" ht="27" customHeight="1" x14ac:dyDescent="0.3">
      <c r="A7" s="48" t="s">
        <v>13</v>
      </c>
      <c r="B7" s="5" t="s">
        <v>8</v>
      </c>
      <c r="C7" s="6">
        <v>27998949.460000001</v>
      </c>
      <c r="D7" s="6">
        <v>19262691.600000001</v>
      </c>
      <c r="E7" s="4"/>
      <c r="F7" s="49"/>
      <c r="G7" s="49"/>
      <c r="I7" s="49"/>
    </row>
    <row r="8" spans="1:9" ht="27" customHeight="1" x14ac:dyDescent="0.3">
      <c r="A8" s="48"/>
      <c r="B8" s="5" t="s">
        <v>9</v>
      </c>
      <c r="C8" s="6">
        <v>0</v>
      </c>
      <c r="D8" s="6">
        <v>898946.1</v>
      </c>
      <c r="E8" s="4"/>
      <c r="F8" s="49"/>
      <c r="G8" s="49"/>
      <c r="I8" s="49"/>
    </row>
    <row r="9" spans="1:9" ht="27" customHeight="1" x14ac:dyDescent="0.3">
      <c r="A9" s="48"/>
      <c r="B9" s="5" t="s">
        <v>10</v>
      </c>
      <c r="C9" s="6"/>
      <c r="D9" s="6">
        <v>1327402.07</v>
      </c>
      <c r="E9" s="4"/>
      <c r="F9" s="49"/>
      <c r="G9" s="49"/>
      <c r="I9" s="49"/>
    </row>
    <row r="10" spans="1:9" ht="27" customHeight="1" x14ac:dyDescent="0.3">
      <c r="A10" s="48"/>
      <c r="B10" s="5" t="s">
        <v>11</v>
      </c>
      <c r="C10" s="6">
        <v>0</v>
      </c>
      <c r="D10" s="6">
        <v>2822778.71</v>
      </c>
      <c r="E10" s="4"/>
      <c r="F10" s="49"/>
      <c r="G10" s="49"/>
      <c r="I10" s="49"/>
    </row>
    <row r="11" spans="1:9" ht="27" customHeight="1" x14ac:dyDescent="0.3">
      <c r="A11" s="48"/>
      <c r="B11" s="5" t="s">
        <v>28</v>
      </c>
      <c r="C11" s="6">
        <v>0</v>
      </c>
      <c r="D11" s="6">
        <v>3672341.5</v>
      </c>
      <c r="E11" s="4"/>
      <c r="F11" s="49"/>
      <c r="G11" s="49"/>
      <c r="I11" s="49"/>
    </row>
    <row r="12" spans="1:9" ht="27" customHeight="1" x14ac:dyDescent="0.3">
      <c r="A12" s="48"/>
      <c r="B12" s="5" t="s">
        <v>29</v>
      </c>
      <c r="C12" s="6">
        <v>0</v>
      </c>
      <c r="D12" s="6">
        <v>0</v>
      </c>
      <c r="E12" s="4"/>
      <c r="F12" s="49"/>
      <c r="G12" s="49"/>
      <c r="I12" s="49"/>
    </row>
    <row r="13" spans="1:9" x14ac:dyDescent="0.3">
      <c r="A13" s="48"/>
      <c r="B13" s="2" t="s">
        <v>12</v>
      </c>
      <c r="C13" s="3">
        <f>SUM(C7:C10)</f>
        <v>27998949.460000001</v>
      </c>
      <c r="D13" s="3">
        <f>SUM(D7:D12)</f>
        <v>27984159.980000004</v>
      </c>
      <c r="E13" s="3">
        <f>C13-D13</f>
        <v>14789.479999996722</v>
      </c>
      <c r="F13" s="49"/>
      <c r="G13" s="49"/>
      <c r="I13" s="49"/>
    </row>
    <row r="14" spans="1:9" ht="27" customHeight="1" x14ac:dyDescent="0.3">
      <c r="A14" s="48" t="s">
        <v>14</v>
      </c>
      <c r="B14" s="5" t="s">
        <v>8</v>
      </c>
      <c r="C14" s="6">
        <v>12487404.23</v>
      </c>
      <c r="D14" s="6">
        <v>0</v>
      </c>
      <c r="E14" s="4"/>
      <c r="F14" s="50"/>
      <c r="G14" s="49"/>
      <c r="I14" s="50"/>
    </row>
    <row r="15" spans="1:9" ht="27" customHeight="1" x14ac:dyDescent="0.3">
      <c r="A15" s="48"/>
      <c r="B15" s="5" t="s">
        <v>10</v>
      </c>
      <c r="C15" s="6"/>
      <c r="D15" s="6">
        <v>1182165.55</v>
      </c>
      <c r="E15" s="4"/>
      <c r="F15" s="50"/>
      <c r="G15" s="49"/>
      <c r="I15" s="50"/>
    </row>
    <row r="16" spans="1:9" ht="27" customHeight="1" x14ac:dyDescent="0.3">
      <c r="A16" s="48"/>
      <c r="B16" s="5" t="s">
        <v>11</v>
      </c>
      <c r="C16" s="6">
        <v>0</v>
      </c>
      <c r="D16" s="6">
        <v>0</v>
      </c>
      <c r="E16" s="4"/>
      <c r="F16" s="49"/>
      <c r="G16" s="49"/>
    </row>
    <row r="17" spans="1:9" ht="27" customHeight="1" x14ac:dyDescent="0.3">
      <c r="A17" s="48"/>
      <c r="B17" s="5" t="s">
        <v>28</v>
      </c>
      <c r="C17" s="6">
        <v>0</v>
      </c>
      <c r="D17" s="6">
        <v>3581857.96</v>
      </c>
      <c r="E17" s="4"/>
      <c r="F17" s="49"/>
      <c r="G17" s="49"/>
      <c r="H17" s="49"/>
    </row>
    <row r="18" spans="1:9" ht="27" customHeight="1" x14ac:dyDescent="0.3">
      <c r="A18" s="48"/>
      <c r="B18" s="5" t="s">
        <v>29</v>
      </c>
      <c r="C18" s="6">
        <v>0</v>
      </c>
      <c r="D18" s="6">
        <v>7648332.4100000001</v>
      </c>
      <c r="E18" s="4"/>
      <c r="F18" s="49"/>
      <c r="G18" s="49"/>
      <c r="H18" s="49"/>
    </row>
    <row r="19" spans="1:9" x14ac:dyDescent="0.3">
      <c r="A19" s="48"/>
      <c r="B19" s="2" t="s">
        <v>12</v>
      </c>
      <c r="C19" s="3">
        <f>SUM(C14:C18)</f>
        <v>12487404.23</v>
      </c>
      <c r="D19" s="3">
        <f>SUM(D14:D18)</f>
        <v>12412355.92</v>
      </c>
      <c r="E19" s="3">
        <f>C19-D19</f>
        <v>75048.310000000522</v>
      </c>
      <c r="G19" s="49"/>
    </row>
    <row r="20" spans="1:9" ht="27" customHeight="1" x14ac:dyDescent="0.3">
      <c r="A20" s="48" t="s">
        <v>15</v>
      </c>
      <c r="B20" s="5" t="s">
        <v>8</v>
      </c>
      <c r="C20" s="6">
        <v>24907803.93</v>
      </c>
      <c r="D20" s="6">
        <v>6628220.0999999996</v>
      </c>
      <c r="E20" s="4"/>
      <c r="G20" s="49"/>
    </row>
    <row r="21" spans="1:9" ht="27" customHeight="1" x14ac:dyDescent="0.3">
      <c r="A21" s="48"/>
      <c r="B21" s="5" t="s">
        <v>9</v>
      </c>
      <c r="C21" s="6">
        <v>0</v>
      </c>
      <c r="D21" s="6">
        <v>5267587.7699999996</v>
      </c>
      <c r="E21" s="4"/>
      <c r="G21" s="49"/>
      <c r="H21" s="49"/>
      <c r="I21" s="49"/>
    </row>
    <row r="22" spans="1:9" ht="27" customHeight="1" x14ac:dyDescent="0.3">
      <c r="A22" s="48"/>
      <c r="B22" s="5" t="s">
        <v>10</v>
      </c>
      <c r="C22" s="6">
        <v>0</v>
      </c>
      <c r="D22" s="6">
        <v>10921141.91</v>
      </c>
      <c r="E22" s="4"/>
      <c r="G22" s="50"/>
      <c r="H22" s="49"/>
      <c r="I22" s="49"/>
    </row>
    <row r="23" spans="1:9" ht="27" customHeight="1" x14ac:dyDescent="0.3">
      <c r="A23" s="48"/>
      <c r="B23" s="5" t="s">
        <v>28</v>
      </c>
      <c r="C23" s="6">
        <v>0</v>
      </c>
      <c r="D23" s="6">
        <v>1695083.04</v>
      </c>
      <c r="E23" s="4"/>
      <c r="H23" s="49"/>
      <c r="I23" s="49"/>
    </row>
    <row r="24" spans="1:9" ht="27" customHeight="1" x14ac:dyDescent="0.3">
      <c r="A24" s="48"/>
      <c r="B24" s="2" t="s">
        <v>12</v>
      </c>
      <c r="C24" s="3">
        <f>SUM(C20:C22)</f>
        <v>24907803.93</v>
      </c>
      <c r="D24" s="3">
        <f>SUM(D20:D23)</f>
        <v>24512032.82</v>
      </c>
      <c r="E24" s="3">
        <f>C24-D24</f>
        <v>395771.1099999994</v>
      </c>
      <c r="H24" s="49"/>
      <c r="I24" s="50"/>
    </row>
    <row r="25" spans="1:9" ht="27" customHeight="1" x14ac:dyDescent="0.3">
      <c r="A25" s="5" t="s">
        <v>32</v>
      </c>
      <c r="B25" s="5" t="s">
        <v>8</v>
      </c>
      <c r="C25" s="6">
        <v>806215.56</v>
      </c>
      <c r="D25" s="6">
        <v>824060.02</v>
      </c>
      <c r="E25" s="4"/>
      <c r="H25" s="49"/>
    </row>
    <row r="26" spans="1:9" ht="27" customHeight="1" x14ac:dyDescent="0.3">
      <c r="A26" s="48"/>
      <c r="B26" s="2" t="s">
        <v>12</v>
      </c>
      <c r="C26" s="3">
        <f>C25</f>
        <v>806215.56</v>
      </c>
      <c r="D26" s="3">
        <f>SUM(D25)</f>
        <v>824060.02</v>
      </c>
      <c r="E26" s="3">
        <f>C26-D26</f>
        <v>-17844.459999999963</v>
      </c>
      <c r="H26" s="49"/>
      <c r="I26" s="49"/>
    </row>
    <row r="27" spans="1:9" ht="27" customHeight="1" x14ac:dyDescent="0.3">
      <c r="A27" s="48" t="s">
        <v>33</v>
      </c>
      <c r="B27" s="5" t="s">
        <v>29</v>
      </c>
      <c r="C27" s="6">
        <v>13053392.91</v>
      </c>
      <c r="D27" s="6">
        <v>5942580.0499999998</v>
      </c>
      <c r="E27" s="4"/>
      <c r="H27" s="50"/>
    </row>
    <row r="28" spans="1:9" ht="27" customHeight="1" x14ac:dyDescent="0.3">
      <c r="A28" s="48"/>
      <c r="B28" s="2" t="s">
        <v>12</v>
      </c>
      <c r="C28" s="3">
        <f>C27</f>
        <v>13053392.91</v>
      </c>
      <c r="D28" s="3">
        <f>SUM(D27:D27)</f>
        <v>5942580.0499999998</v>
      </c>
      <c r="E28" s="3">
        <f>C28-D28</f>
        <v>7110812.8600000003</v>
      </c>
    </row>
    <row r="29" spans="1:9" ht="27" x14ac:dyDescent="0.3">
      <c r="A29" s="5" t="s">
        <v>17</v>
      </c>
      <c r="B29" s="5" t="s">
        <v>8</v>
      </c>
      <c r="C29" s="6">
        <v>261659.18</v>
      </c>
      <c r="D29" s="6">
        <v>263396.40999999997</v>
      </c>
      <c r="E29" s="4"/>
    </row>
    <row r="30" spans="1:9" x14ac:dyDescent="0.3">
      <c r="A30" s="48"/>
      <c r="B30" s="2" t="s">
        <v>12</v>
      </c>
      <c r="C30" s="3">
        <f>C29</f>
        <v>261659.18</v>
      </c>
      <c r="D30" s="3">
        <f>D29</f>
        <v>263396.40999999997</v>
      </c>
      <c r="E30" s="3">
        <f>C30-D30</f>
        <v>-1737.2299999999814</v>
      </c>
    </row>
    <row r="31" spans="1:9" x14ac:dyDescent="0.3">
      <c r="A31" s="48" t="s">
        <v>18</v>
      </c>
      <c r="B31" s="5" t="s">
        <v>8</v>
      </c>
      <c r="C31" s="6">
        <v>1071934.33</v>
      </c>
      <c r="D31" s="6">
        <v>1074620.6299999999</v>
      </c>
      <c r="E31" s="4"/>
    </row>
    <row r="32" spans="1:9" x14ac:dyDescent="0.3">
      <c r="A32" s="48"/>
      <c r="B32" s="2" t="s">
        <v>12</v>
      </c>
      <c r="C32" s="3">
        <f>C31</f>
        <v>1071934.33</v>
      </c>
      <c r="D32" s="3">
        <f>D31</f>
        <v>1074620.6299999999</v>
      </c>
      <c r="E32" s="3">
        <f>C32-D32</f>
        <v>-2686.2999999998137</v>
      </c>
    </row>
    <row r="33" spans="1:9" x14ac:dyDescent="0.3">
      <c r="A33" s="5" t="s">
        <v>34</v>
      </c>
      <c r="B33" s="5" t="s">
        <v>8</v>
      </c>
      <c r="C33" s="6">
        <v>1201812.1100000001</v>
      </c>
      <c r="D33" s="6">
        <v>1200462.96</v>
      </c>
      <c r="E33" s="4"/>
    </row>
    <row r="34" spans="1:9" x14ac:dyDescent="0.3">
      <c r="A34" s="48"/>
      <c r="B34" s="2" t="s">
        <v>12</v>
      </c>
      <c r="C34" s="3">
        <f>C33</f>
        <v>1201812.1100000001</v>
      </c>
      <c r="D34" s="3">
        <f>D33</f>
        <v>1200462.96</v>
      </c>
      <c r="E34" s="3">
        <f>C34-D34</f>
        <v>1349.1500000001397</v>
      </c>
    </row>
    <row r="35" spans="1:9" ht="27" x14ac:dyDescent="0.3">
      <c r="A35" s="5" t="s">
        <v>19</v>
      </c>
      <c r="B35" s="5" t="s">
        <v>8</v>
      </c>
      <c r="C35" s="6">
        <v>44338.2</v>
      </c>
      <c r="D35" s="6">
        <v>44064</v>
      </c>
      <c r="E35" s="4"/>
    </row>
    <row r="36" spans="1:9" x14ac:dyDescent="0.3">
      <c r="A36" s="48"/>
      <c r="B36" s="2" t="s">
        <v>12</v>
      </c>
      <c r="C36" s="3">
        <f>C35</f>
        <v>44338.2</v>
      </c>
      <c r="D36" s="3">
        <f>D35</f>
        <v>44064</v>
      </c>
      <c r="E36" s="3">
        <f>C36-D36</f>
        <v>274.19999999999709</v>
      </c>
    </row>
    <row r="37" spans="1:9" ht="33" x14ac:dyDescent="0.3">
      <c r="A37" s="51"/>
      <c r="B37" s="27" t="s">
        <v>16</v>
      </c>
      <c r="C37" s="12">
        <f>+C36+C34+C32+C30+C28+C26+C24+C19+C13</f>
        <v>81833509.909999996</v>
      </c>
      <c r="D37" s="12">
        <f>D13+D19+D24+D26+D28+D30+D32+D34+D36</f>
        <v>74257732.789999992</v>
      </c>
      <c r="E37" s="12">
        <f>E13+E19+E24+E26+E28+E30+E32+E34+E36</f>
        <v>7575777.1199999973</v>
      </c>
    </row>
    <row r="38" spans="1:9" x14ac:dyDescent="0.3">
      <c r="G38" s="52"/>
    </row>
    <row r="39" spans="1:9" x14ac:dyDescent="0.3">
      <c r="A39" s="45" t="s">
        <v>20</v>
      </c>
      <c r="B39" s="45"/>
      <c r="C39" s="45"/>
      <c r="D39" s="45"/>
      <c r="E39" s="45"/>
    </row>
    <row r="40" spans="1:9" x14ac:dyDescent="0.3">
      <c r="B40" s="1"/>
      <c r="C40" s="1"/>
      <c r="D40" s="1"/>
      <c r="E40" s="1"/>
    </row>
    <row r="41" spans="1:9" ht="47.25" customHeight="1" x14ac:dyDescent="0.3">
      <c r="A41" s="53" t="s">
        <v>21</v>
      </c>
      <c r="B41" s="53"/>
      <c r="C41" s="53"/>
      <c r="D41" s="53"/>
      <c r="E41" s="53"/>
    </row>
    <row r="42" spans="1:9" x14ac:dyDescent="0.3">
      <c r="A42" s="10"/>
      <c r="B42" s="10"/>
      <c r="C42" s="10"/>
      <c r="D42" s="10"/>
      <c r="E42" s="10"/>
    </row>
    <row r="43" spans="1:9" x14ac:dyDescent="0.3">
      <c r="A43" s="54" t="s">
        <v>22</v>
      </c>
      <c r="B43" s="54"/>
      <c r="C43" s="42" t="s">
        <v>23</v>
      </c>
      <c r="D43" s="42"/>
      <c r="E43" s="42"/>
    </row>
    <row r="44" spans="1:9" x14ac:dyDescent="0.3">
      <c r="A44" s="43" t="s">
        <v>25</v>
      </c>
      <c r="B44" s="43"/>
      <c r="C44" s="43" t="s">
        <v>26</v>
      </c>
      <c r="D44" s="43"/>
      <c r="E44" s="43"/>
    </row>
    <row r="47" spans="1:9" s="13" customFormat="1" ht="16.5" customHeight="1" x14ac:dyDescent="0.3">
      <c r="A47" s="1"/>
      <c r="B47" s="54" t="s">
        <v>24</v>
      </c>
      <c r="C47" s="54"/>
      <c r="D47" s="54"/>
      <c r="F47" s="28"/>
      <c r="G47" s="28"/>
      <c r="H47" s="28"/>
      <c r="I47" s="28"/>
    </row>
    <row r="48" spans="1:9" s="13" customFormat="1" x14ac:dyDescent="0.3">
      <c r="A48" s="1"/>
      <c r="B48" s="43" t="s">
        <v>27</v>
      </c>
      <c r="C48" s="43"/>
      <c r="D48" s="43"/>
      <c r="F48" s="28"/>
      <c r="G48" s="28"/>
      <c r="H48" s="28"/>
      <c r="I48" s="28"/>
    </row>
  </sheetData>
  <mergeCells count="15">
    <mergeCell ref="B47:D47"/>
    <mergeCell ref="B48:D48"/>
    <mergeCell ref="A39:E39"/>
    <mergeCell ref="A41:E41"/>
    <mergeCell ref="A43:B43"/>
    <mergeCell ref="C43:E43"/>
    <mergeCell ref="A44:B44"/>
    <mergeCell ref="C44:E44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BreakPreview" zoomScaleNormal="100" zoomScaleSheetLayoutView="100" workbookViewId="0">
      <selection activeCell="A39" sqref="A39:E39"/>
    </sheetView>
  </sheetViews>
  <sheetFormatPr baseColWidth="10" defaultRowHeight="16.5" x14ac:dyDescent="0.3"/>
  <cols>
    <col min="1" max="1" width="37" style="22" customWidth="1"/>
    <col min="2" max="2" width="35.5703125" style="7" customWidth="1"/>
    <col min="3" max="4" width="15.140625" style="13" bestFit="1" customWidth="1"/>
    <col min="5" max="5" width="18" style="9" customWidth="1"/>
    <col min="6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6" t="s">
        <v>0</v>
      </c>
      <c r="B1" s="36"/>
      <c r="C1" s="36"/>
      <c r="D1" s="36"/>
      <c r="E1" s="36"/>
    </row>
    <row r="2" spans="1:9" x14ac:dyDescent="0.3">
      <c r="A2" s="33" t="s">
        <v>1</v>
      </c>
      <c r="B2" s="33"/>
      <c r="C2" s="33"/>
      <c r="D2" s="33"/>
      <c r="E2" s="33"/>
    </row>
    <row r="3" spans="1:9" x14ac:dyDescent="0.3">
      <c r="A3" s="37" t="s">
        <v>35</v>
      </c>
      <c r="B3" s="37"/>
      <c r="C3" s="37"/>
      <c r="D3" s="37"/>
      <c r="E3" s="37"/>
    </row>
    <row r="5" spans="1:9" ht="23.25" customHeight="1" x14ac:dyDescent="0.3">
      <c r="A5" s="38" t="s">
        <v>2</v>
      </c>
      <c r="B5" s="39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38"/>
      <c r="B6" s="39"/>
      <c r="C6" s="11" t="s">
        <v>5</v>
      </c>
      <c r="D6" s="11" t="s">
        <v>6</v>
      </c>
      <c r="E6" s="40"/>
    </row>
    <row r="7" spans="1:9" ht="27" customHeight="1" x14ac:dyDescent="0.3">
      <c r="A7" s="14" t="s">
        <v>13</v>
      </c>
      <c r="B7" s="5" t="s">
        <v>8</v>
      </c>
      <c r="C7" s="6">
        <v>4549463.1900000004</v>
      </c>
      <c r="D7" s="6">
        <v>2823971.01</v>
      </c>
      <c r="E7" s="4"/>
      <c r="F7" s="24"/>
      <c r="G7" s="24"/>
      <c r="I7" s="8"/>
    </row>
    <row r="8" spans="1:9" ht="27" customHeight="1" x14ac:dyDescent="0.3">
      <c r="A8" s="14"/>
      <c r="B8" s="5" t="s">
        <v>10</v>
      </c>
      <c r="C8" s="6">
        <v>0</v>
      </c>
      <c r="D8" s="6">
        <v>102632</v>
      </c>
      <c r="E8" s="4"/>
      <c r="F8" s="24"/>
      <c r="G8" s="24"/>
    </row>
    <row r="9" spans="1:9" ht="27" customHeight="1" x14ac:dyDescent="0.3">
      <c r="A9" s="14"/>
      <c r="B9" s="5" t="s">
        <v>11</v>
      </c>
      <c r="C9" s="6">
        <v>0</v>
      </c>
      <c r="D9" s="6">
        <v>101996</v>
      </c>
      <c r="E9" s="4"/>
      <c r="F9" s="24"/>
      <c r="G9" s="24"/>
    </row>
    <row r="10" spans="1:9" ht="27" x14ac:dyDescent="0.3">
      <c r="A10" s="14"/>
      <c r="B10" s="5" t="s">
        <v>28</v>
      </c>
      <c r="C10" s="6">
        <v>0</v>
      </c>
      <c r="D10" s="6">
        <v>0</v>
      </c>
      <c r="E10" s="4"/>
      <c r="F10" s="24"/>
      <c r="G10" s="24"/>
    </row>
    <row r="11" spans="1:9" ht="27" customHeight="1" x14ac:dyDescent="0.3">
      <c r="A11" s="14"/>
      <c r="B11" s="5" t="s">
        <v>29</v>
      </c>
      <c r="C11" s="6">
        <v>0</v>
      </c>
      <c r="D11" s="6">
        <v>0</v>
      </c>
      <c r="E11" s="4"/>
      <c r="F11" s="8"/>
      <c r="G11" s="24"/>
    </row>
    <row r="12" spans="1:9" ht="27" customHeight="1" x14ac:dyDescent="0.3">
      <c r="A12" s="14"/>
      <c r="B12" s="2" t="s">
        <v>12</v>
      </c>
      <c r="C12" s="3">
        <f>SUM(C7:C9)</f>
        <v>4549463.1900000004</v>
      </c>
      <c r="D12" s="3">
        <f>SUM(D7:D11)</f>
        <v>3028599.01</v>
      </c>
      <c r="E12" s="3">
        <f>C12-D12</f>
        <v>1520864.1800000006</v>
      </c>
      <c r="F12" s="24"/>
      <c r="G12" s="24"/>
    </row>
    <row r="13" spans="1:9" ht="27" customHeight="1" x14ac:dyDescent="0.3">
      <c r="A13" s="14" t="s">
        <v>14</v>
      </c>
      <c r="B13" s="5" t="s">
        <v>8</v>
      </c>
      <c r="C13" s="6">
        <v>1738748.78</v>
      </c>
      <c r="D13" s="6">
        <v>0</v>
      </c>
      <c r="E13" s="4"/>
      <c r="F13" s="24"/>
      <c r="G13" s="24"/>
    </row>
    <row r="14" spans="1:9" ht="27" customHeight="1" x14ac:dyDescent="0.3">
      <c r="A14" s="14"/>
      <c r="B14" s="5" t="s">
        <v>11</v>
      </c>
      <c r="C14" s="6">
        <v>0</v>
      </c>
      <c r="D14" s="6">
        <v>0</v>
      </c>
      <c r="E14" s="4"/>
      <c r="F14" s="8"/>
      <c r="G14" s="24"/>
    </row>
    <row r="15" spans="1:9" ht="27" x14ac:dyDescent="0.3">
      <c r="A15" s="14"/>
      <c r="B15" s="5" t="s">
        <v>28</v>
      </c>
      <c r="C15" s="6">
        <v>0</v>
      </c>
      <c r="D15" s="6">
        <v>0</v>
      </c>
      <c r="E15" s="4"/>
      <c r="G15" s="24"/>
    </row>
    <row r="16" spans="1:9" ht="27" customHeight="1" x14ac:dyDescent="0.3">
      <c r="A16" s="14"/>
      <c r="B16" s="5" t="s">
        <v>29</v>
      </c>
      <c r="C16" s="6">
        <v>0</v>
      </c>
      <c r="D16" s="6">
        <v>0</v>
      </c>
      <c r="E16" s="4"/>
      <c r="G16" s="24"/>
    </row>
    <row r="17" spans="1:5" ht="27" customHeight="1" x14ac:dyDescent="0.3">
      <c r="A17" s="14"/>
      <c r="B17" s="2" t="s">
        <v>12</v>
      </c>
      <c r="C17" s="3">
        <f>SUM(C13:C16)</f>
        <v>1738748.78</v>
      </c>
      <c r="D17" s="3">
        <f>SUM(D13:D16)</f>
        <v>0</v>
      </c>
      <c r="E17" s="3">
        <f>C17-D17</f>
        <v>1738748.78</v>
      </c>
    </row>
    <row r="18" spans="1:5" ht="27" customHeight="1" x14ac:dyDescent="0.3">
      <c r="A18" s="14" t="s">
        <v>15</v>
      </c>
      <c r="B18" s="5" t="s">
        <v>8</v>
      </c>
      <c r="C18" s="6">
        <v>4151317.74</v>
      </c>
      <c r="D18" s="6">
        <v>1039994</v>
      </c>
      <c r="E18" s="4"/>
    </row>
    <row r="19" spans="1:5" ht="27" customHeight="1" x14ac:dyDescent="0.3">
      <c r="A19" s="14"/>
      <c r="B19" s="5" t="s">
        <v>9</v>
      </c>
      <c r="C19" s="6">
        <v>0</v>
      </c>
      <c r="D19" s="6">
        <v>259243.12</v>
      </c>
      <c r="E19" s="4"/>
    </row>
    <row r="20" spans="1:5" ht="27" customHeight="1" x14ac:dyDescent="0.3">
      <c r="A20" s="14"/>
      <c r="B20" s="5" t="s">
        <v>10</v>
      </c>
      <c r="C20" s="6">
        <v>0</v>
      </c>
      <c r="D20" s="6">
        <v>722310.02</v>
      </c>
      <c r="E20" s="4"/>
    </row>
    <row r="21" spans="1:5" ht="27" customHeight="1" x14ac:dyDescent="0.3">
      <c r="A21" s="14"/>
      <c r="B21" s="5" t="s">
        <v>28</v>
      </c>
      <c r="C21" s="6">
        <v>0</v>
      </c>
      <c r="D21" s="6">
        <v>0</v>
      </c>
      <c r="E21" s="4"/>
    </row>
    <row r="22" spans="1:5" ht="27" customHeight="1" x14ac:dyDescent="0.3">
      <c r="A22" s="14"/>
      <c r="B22" s="2" t="s">
        <v>12</v>
      </c>
      <c r="C22" s="3">
        <f>SUM(C18:C20)</f>
        <v>4151317.74</v>
      </c>
      <c r="D22" s="3">
        <f>SUM(D18:D21)</f>
        <v>2021547.1400000001</v>
      </c>
      <c r="E22" s="3">
        <f>C22-D22</f>
        <v>2129770.6</v>
      </c>
    </row>
    <row r="23" spans="1:5" ht="27" customHeight="1" x14ac:dyDescent="0.3">
      <c r="A23" s="15" t="s">
        <v>32</v>
      </c>
      <c r="B23" s="5" t="s">
        <v>8</v>
      </c>
      <c r="C23" s="6">
        <v>94432.960000000006</v>
      </c>
      <c r="D23" s="6">
        <v>0</v>
      </c>
      <c r="E23" s="4"/>
    </row>
    <row r="24" spans="1:5" x14ac:dyDescent="0.3">
      <c r="A24" s="14"/>
      <c r="B24" s="2" t="s">
        <v>12</v>
      </c>
      <c r="C24" s="3">
        <f>C23</f>
        <v>94432.960000000006</v>
      </c>
      <c r="D24" s="3">
        <f>SUM(D23)</f>
        <v>0</v>
      </c>
      <c r="E24" s="3">
        <f>C24-D24</f>
        <v>94432.960000000006</v>
      </c>
    </row>
    <row r="25" spans="1:5" x14ac:dyDescent="0.3">
      <c r="A25" s="14" t="s">
        <v>33</v>
      </c>
      <c r="B25" s="5" t="s">
        <v>29</v>
      </c>
      <c r="C25" s="6">
        <v>2610680.91</v>
      </c>
      <c r="D25" s="6">
        <v>0</v>
      </c>
      <c r="E25" s="4"/>
    </row>
    <row r="26" spans="1:5" x14ac:dyDescent="0.3">
      <c r="A26" s="14"/>
      <c r="B26" s="2" t="s">
        <v>12</v>
      </c>
      <c r="C26" s="3">
        <f>C25</f>
        <v>2610680.91</v>
      </c>
      <c r="D26" s="3">
        <f>SUM(D25:D25)</f>
        <v>0</v>
      </c>
      <c r="E26" s="3">
        <f>C26-D26</f>
        <v>2610680.91</v>
      </c>
    </row>
    <row r="27" spans="1:5" ht="27" x14ac:dyDescent="0.3">
      <c r="A27" s="15" t="s">
        <v>17</v>
      </c>
      <c r="B27" s="5" t="s">
        <v>8</v>
      </c>
      <c r="C27" s="6">
        <v>55129.19</v>
      </c>
      <c r="D27" s="6">
        <v>0</v>
      </c>
      <c r="E27" s="4"/>
    </row>
    <row r="28" spans="1:5" ht="27.75" customHeight="1" x14ac:dyDescent="0.3">
      <c r="A28" s="14"/>
      <c r="B28" s="2" t="s">
        <v>12</v>
      </c>
      <c r="C28" s="3">
        <f>C27</f>
        <v>55129.19</v>
      </c>
      <c r="D28" s="3">
        <f>D27</f>
        <v>0</v>
      </c>
      <c r="E28" s="3">
        <f>C28-D28</f>
        <v>55129.19</v>
      </c>
    </row>
    <row r="29" spans="1:5" x14ac:dyDescent="0.3">
      <c r="A29" s="14" t="s">
        <v>18</v>
      </c>
      <c r="B29" s="5" t="s">
        <v>8</v>
      </c>
      <c r="C29" s="6">
        <v>180408.92</v>
      </c>
      <c r="D29" s="6">
        <v>0</v>
      </c>
      <c r="E29" s="4"/>
    </row>
    <row r="30" spans="1:5" x14ac:dyDescent="0.3">
      <c r="A30" s="14"/>
      <c r="B30" s="2" t="s">
        <v>12</v>
      </c>
      <c r="C30" s="3">
        <f>C29</f>
        <v>180408.92</v>
      </c>
      <c r="D30" s="3">
        <f>D29</f>
        <v>0</v>
      </c>
      <c r="E30" s="3">
        <f>C30-D30</f>
        <v>180408.92</v>
      </c>
    </row>
    <row r="31" spans="1:5" x14ac:dyDescent="0.3">
      <c r="A31" s="15" t="s">
        <v>34</v>
      </c>
      <c r="B31" s="5" t="s">
        <v>8</v>
      </c>
      <c r="C31" s="6">
        <v>167635.15</v>
      </c>
      <c r="D31" s="6">
        <v>0</v>
      </c>
      <c r="E31" s="4"/>
    </row>
    <row r="32" spans="1:5" x14ac:dyDescent="0.3">
      <c r="A32" s="14"/>
      <c r="B32" s="2" t="s">
        <v>12</v>
      </c>
      <c r="C32" s="3">
        <f>C31</f>
        <v>167635.15</v>
      </c>
      <c r="D32" s="3">
        <f>D31</f>
        <v>0</v>
      </c>
      <c r="E32" s="3">
        <f>C32-D32</f>
        <v>167635.15</v>
      </c>
    </row>
    <row r="33" spans="1:7" ht="27" x14ac:dyDescent="0.3">
      <c r="A33" s="15" t="s">
        <v>19</v>
      </c>
      <c r="B33" s="5" t="s">
        <v>8</v>
      </c>
      <c r="C33" s="6">
        <v>7424.85</v>
      </c>
      <c r="D33" s="6">
        <v>0</v>
      </c>
      <c r="E33" s="4"/>
    </row>
    <row r="34" spans="1:7" x14ac:dyDescent="0.3">
      <c r="A34" s="14"/>
      <c r="B34" s="2" t="s">
        <v>12</v>
      </c>
      <c r="C34" s="3">
        <f>C33</f>
        <v>7424.85</v>
      </c>
      <c r="D34" s="3">
        <f>D33</f>
        <v>0</v>
      </c>
      <c r="E34" s="3">
        <f>C34-D34</f>
        <v>7424.85</v>
      </c>
    </row>
    <row r="35" spans="1:7" ht="33" x14ac:dyDescent="0.3">
      <c r="A35" s="17"/>
      <c r="B35" s="27" t="s">
        <v>16</v>
      </c>
      <c r="C35" s="12">
        <f>+C34+C32+C30+C28+C26+C24+C22+C17+C12</f>
        <v>13555241.690000001</v>
      </c>
      <c r="D35" s="12">
        <f>D12+D17+D22+D24+D26+D28+D30+D32+D34</f>
        <v>5050146.1500000004</v>
      </c>
      <c r="E35" s="12">
        <f>E12+E17+E22+E24+E26+E28+E30+E32+E34</f>
        <v>8505095.540000001</v>
      </c>
      <c r="G35" s="19"/>
    </row>
    <row r="36" spans="1:7" x14ac:dyDescent="0.3">
      <c r="A36" s="33" t="s">
        <v>20</v>
      </c>
      <c r="B36" s="33"/>
      <c r="C36" s="33"/>
      <c r="D36" s="33"/>
      <c r="E36" s="33"/>
    </row>
    <row r="37" spans="1:7" x14ac:dyDescent="0.3">
      <c r="B37" s="22"/>
      <c r="C37" s="1"/>
      <c r="D37" s="1"/>
      <c r="E37" s="22"/>
    </row>
    <row r="38" spans="1:7" ht="47.25" customHeight="1" x14ac:dyDescent="0.3">
      <c r="A38" s="34" t="s">
        <v>21</v>
      </c>
      <c r="B38" s="34"/>
      <c r="C38" s="34"/>
      <c r="D38" s="34"/>
      <c r="E38" s="34"/>
    </row>
    <row r="39" spans="1:7" x14ac:dyDescent="0.3">
      <c r="A39" s="23"/>
      <c r="B39" s="23"/>
      <c r="C39" s="10"/>
      <c r="D39" s="10"/>
      <c r="E39" s="23"/>
    </row>
    <row r="40" spans="1:7" x14ac:dyDescent="0.3">
      <c r="A40" s="31" t="s">
        <v>22</v>
      </c>
      <c r="B40" s="31"/>
      <c r="C40" s="35" t="s">
        <v>23</v>
      </c>
      <c r="D40" s="35"/>
      <c r="E40" s="35"/>
    </row>
    <row r="41" spans="1:7" x14ac:dyDescent="0.3">
      <c r="A41" s="32" t="s">
        <v>25</v>
      </c>
      <c r="B41" s="32"/>
      <c r="C41" s="32" t="s">
        <v>26</v>
      </c>
      <c r="D41" s="32"/>
      <c r="E41" s="32"/>
    </row>
    <row r="44" spans="1:7" ht="16.5" customHeight="1" x14ac:dyDescent="0.3">
      <c r="B44" s="31" t="s">
        <v>24</v>
      </c>
      <c r="C44" s="31"/>
      <c r="D44" s="31"/>
    </row>
    <row r="45" spans="1:7" x14ac:dyDescent="0.3">
      <c r="B45" s="32" t="s">
        <v>27</v>
      </c>
      <c r="C45" s="32"/>
      <c r="D45" s="32"/>
    </row>
  </sheetData>
  <mergeCells count="15">
    <mergeCell ref="B44:D44"/>
    <mergeCell ref="B45:D45"/>
    <mergeCell ref="A36:E36"/>
    <mergeCell ref="A38:E38"/>
    <mergeCell ref="A40:B40"/>
    <mergeCell ref="C40:E40"/>
    <mergeCell ref="A41:B41"/>
    <mergeCell ref="C41:E4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Normal="100" zoomScaleSheetLayoutView="100" workbookViewId="0">
      <selection activeCell="A39" sqref="A39:E39"/>
    </sheetView>
  </sheetViews>
  <sheetFormatPr baseColWidth="10" defaultRowHeight="16.5" x14ac:dyDescent="0.3"/>
  <cols>
    <col min="1" max="1" width="37" style="22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6" t="s">
        <v>0</v>
      </c>
      <c r="B1" s="36"/>
      <c r="C1" s="36"/>
      <c r="D1" s="36"/>
      <c r="E1" s="36"/>
    </row>
    <row r="2" spans="1:9" x14ac:dyDescent="0.3">
      <c r="A2" s="33" t="s">
        <v>1</v>
      </c>
      <c r="B2" s="33"/>
      <c r="C2" s="33"/>
      <c r="D2" s="33"/>
      <c r="E2" s="33"/>
    </row>
    <row r="3" spans="1:9" x14ac:dyDescent="0.3">
      <c r="A3" s="37" t="s">
        <v>31</v>
      </c>
      <c r="B3" s="37"/>
      <c r="C3" s="37"/>
      <c r="D3" s="37"/>
      <c r="E3" s="37"/>
    </row>
    <row r="5" spans="1:9" ht="23.25" customHeight="1" x14ac:dyDescent="0.3">
      <c r="A5" s="38" t="s">
        <v>2</v>
      </c>
      <c r="B5" s="41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38"/>
      <c r="B6" s="41"/>
      <c r="C6" s="11" t="s">
        <v>5</v>
      </c>
      <c r="D6" s="11" t="s">
        <v>6</v>
      </c>
      <c r="E6" s="40"/>
    </row>
    <row r="7" spans="1:9" ht="27" customHeight="1" x14ac:dyDescent="0.3">
      <c r="A7" s="14" t="s">
        <v>13</v>
      </c>
      <c r="B7" s="15" t="s">
        <v>8</v>
      </c>
      <c r="C7" s="6">
        <v>6814605.1900000004</v>
      </c>
      <c r="D7" s="6">
        <v>4233059.01</v>
      </c>
      <c r="E7" s="4"/>
      <c r="F7" s="24"/>
      <c r="G7" s="24"/>
      <c r="I7" s="24"/>
    </row>
    <row r="8" spans="1:9" ht="27" customHeight="1" x14ac:dyDescent="0.3">
      <c r="A8" s="14"/>
      <c r="B8" s="15" t="s">
        <v>10</v>
      </c>
      <c r="C8" s="6">
        <v>0</v>
      </c>
      <c r="D8" s="6">
        <v>153702</v>
      </c>
      <c r="E8" s="4"/>
      <c r="F8" s="24"/>
      <c r="G8" s="24"/>
      <c r="I8" s="24"/>
    </row>
    <row r="9" spans="1:9" ht="27" customHeight="1" x14ac:dyDescent="0.3">
      <c r="A9" s="14"/>
      <c r="B9" s="15" t="s">
        <v>11</v>
      </c>
      <c r="C9" s="6">
        <v>0</v>
      </c>
      <c r="D9" s="6">
        <v>152634</v>
      </c>
      <c r="E9" s="4"/>
      <c r="F9" s="24"/>
      <c r="G9" s="24"/>
      <c r="I9" s="24"/>
    </row>
    <row r="10" spans="1:9" ht="27" customHeight="1" x14ac:dyDescent="0.3">
      <c r="A10" s="14"/>
      <c r="B10" s="15" t="s">
        <v>28</v>
      </c>
      <c r="C10" s="6">
        <v>0</v>
      </c>
      <c r="D10" s="6">
        <v>0</v>
      </c>
      <c r="E10" s="4"/>
      <c r="F10" s="24"/>
      <c r="G10" s="24"/>
      <c r="I10" s="24"/>
    </row>
    <row r="11" spans="1:9" ht="27" customHeight="1" x14ac:dyDescent="0.3">
      <c r="A11" s="14"/>
      <c r="B11" s="15" t="s">
        <v>29</v>
      </c>
      <c r="C11" s="6">
        <v>0</v>
      </c>
      <c r="D11" s="6">
        <v>0</v>
      </c>
      <c r="E11" s="4"/>
      <c r="F11" s="24"/>
      <c r="G11" s="24"/>
      <c r="I11" s="24"/>
    </row>
    <row r="12" spans="1:9" x14ac:dyDescent="0.3">
      <c r="A12" s="14"/>
      <c r="B12" s="16" t="s">
        <v>12</v>
      </c>
      <c r="C12" s="3">
        <f>SUM(C7:C9)</f>
        <v>6814605.1900000004</v>
      </c>
      <c r="D12" s="3">
        <f>SUM(D7:D11)</f>
        <v>4539395.01</v>
      </c>
      <c r="E12" s="3">
        <f>C12-D12</f>
        <v>2275210.1800000006</v>
      </c>
      <c r="F12" s="24"/>
      <c r="G12" s="24"/>
      <c r="I12" s="24"/>
    </row>
    <row r="13" spans="1:9" ht="27" customHeight="1" x14ac:dyDescent="0.3">
      <c r="A13" s="14" t="s">
        <v>14</v>
      </c>
      <c r="B13" s="15" t="s">
        <v>8</v>
      </c>
      <c r="C13" s="6">
        <f>1738748.78+807140.76</f>
        <v>2545889.54</v>
      </c>
      <c r="D13" s="6">
        <v>0</v>
      </c>
      <c r="E13" s="4"/>
      <c r="F13" s="8"/>
      <c r="G13" s="24"/>
      <c r="I13" s="8"/>
    </row>
    <row r="14" spans="1:9" ht="27" customHeight="1" x14ac:dyDescent="0.3">
      <c r="A14" s="14"/>
      <c r="B14" s="15" t="s">
        <v>11</v>
      </c>
      <c r="C14" s="6">
        <v>0</v>
      </c>
      <c r="D14" s="6">
        <v>0</v>
      </c>
      <c r="E14" s="4"/>
      <c r="F14" s="24"/>
      <c r="G14" s="24"/>
    </row>
    <row r="15" spans="1:9" ht="27" customHeight="1" x14ac:dyDescent="0.3">
      <c r="A15" s="14"/>
      <c r="B15" s="15" t="s">
        <v>28</v>
      </c>
      <c r="C15" s="6">
        <v>0</v>
      </c>
      <c r="D15" s="6">
        <v>0</v>
      </c>
      <c r="E15" s="4"/>
      <c r="F15" s="24"/>
      <c r="G15" s="24"/>
      <c r="H15" s="24"/>
    </row>
    <row r="16" spans="1:9" ht="27" customHeight="1" x14ac:dyDescent="0.3">
      <c r="A16" s="14"/>
      <c r="B16" s="15" t="s">
        <v>29</v>
      </c>
      <c r="C16" s="6">
        <v>0</v>
      </c>
      <c r="D16" s="6">
        <v>0</v>
      </c>
      <c r="E16" s="4"/>
      <c r="F16" s="24"/>
      <c r="G16" s="24"/>
      <c r="H16" s="24"/>
    </row>
    <row r="17" spans="1:9" x14ac:dyDescent="0.3">
      <c r="A17" s="14"/>
      <c r="B17" s="16" t="s">
        <v>12</v>
      </c>
      <c r="C17" s="3">
        <f>SUM(C13:C16)</f>
        <v>2545889.54</v>
      </c>
      <c r="D17" s="3">
        <f>SUM(D13:D16)</f>
        <v>0</v>
      </c>
      <c r="E17" s="3">
        <f>C17-D17</f>
        <v>2545889.54</v>
      </c>
      <c r="G17" s="24"/>
    </row>
    <row r="18" spans="1:9" ht="27" customHeight="1" x14ac:dyDescent="0.3">
      <c r="A18" s="14" t="s">
        <v>15</v>
      </c>
      <c r="B18" s="15" t="s">
        <v>8</v>
      </c>
      <c r="C18" s="6">
        <v>6226968.0700000003</v>
      </c>
      <c r="D18" s="6">
        <v>1584362</v>
      </c>
      <c r="E18" s="4"/>
      <c r="G18" s="24"/>
    </row>
    <row r="19" spans="1:9" ht="27" customHeight="1" x14ac:dyDescent="0.3">
      <c r="A19" s="14"/>
      <c r="B19" s="15" t="s">
        <v>9</v>
      </c>
      <c r="C19" s="6">
        <v>0</v>
      </c>
      <c r="D19" s="6">
        <v>610620.25</v>
      </c>
      <c r="E19" s="4"/>
      <c r="G19" s="24"/>
      <c r="H19" s="24"/>
      <c r="I19" s="24"/>
    </row>
    <row r="20" spans="1:9" ht="27" customHeight="1" x14ac:dyDescent="0.3">
      <c r="A20" s="14"/>
      <c r="B20" s="15" t="s">
        <v>10</v>
      </c>
      <c r="C20" s="6">
        <v>0</v>
      </c>
      <c r="D20" s="6">
        <v>1568978.12</v>
      </c>
      <c r="E20" s="4"/>
      <c r="G20" s="8"/>
      <c r="H20" s="24"/>
      <c r="I20" s="24"/>
    </row>
    <row r="21" spans="1:9" ht="27" customHeight="1" x14ac:dyDescent="0.3">
      <c r="A21" s="14"/>
      <c r="B21" s="15" t="s">
        <v>28</v>
      </c>
      <c r="C21" s="6">
        <v>0</v>
      </c>
      <c r="D21" s="6">
        <v>0</v>
      </c>
      <c r="E21" s="4"/>
      <c r="H21" s="24"/>
      <c r="I21" s="24"/>
    </row>
    <row r="22" spans="1:9" ht="27" customHeight="1" x14ac:dyDescent="0.3">
      <c r="A22" s="14"/>
      <c r="B22" s="16" t="s">
        <v>12</v>
      </c>
      <c r="C22" s="3">
        <f>SUM(C18:C20)</f>
        <v>6226968.0700000003</v>
      </c>
      <c r="D22" s="3">
        <f>SUM(D18:D21)</f>
        <v>3763960.37</v>
      </c>
      <c r="E22" s="3">
        <f>C22-D22</f>
        <v>2463007.7000000002</v>
      </c>
      <c r="H22" s="24"/>
      <c r="I22" s="8"/>
    </row>
    <row r="23" spans="1:9" ht="27" customHeight="1" x14ac:dyDescent="0.3">
      <c r="A23" s="15" t="s">
        <v>32</v>
      </c>
      <c r="B23" s="15" t="s">
        <v>8</v>
      </c>
      <c r="C23" s="6">
        <v>141670.15</v>
      </c>
      <c r="D23" s="6">
        <v>0</v>
      </c>
      <c r="E23" s="4"/>
      <c r="H23" s="24"/>
    </row>
    <row r="24" spans="1:9" ht="27" customHeight="1" x14ac:dyDescent="0.3">
      <c r="A24" s="14"/>
      <c r="B24" s="16" t="s">
        <v>12</v>
      </c>
      <c r="C24" s="3">
        <f>C23</f>
        <v>141670.15</v>
      </c>
      <c r="D24" s="3">
        <f>SUM(D23)</f>
        <v>0</v>
      </c>
      <c r="E24" s="3">
        <f>C24-D24</f>
        <v>141670.15</v>
      </c>
      <c r="H24" s="24"/>
      <c r="I24" s="24"/>
    </row>
    <row r="25" spans="1:9" ht="27" customHeight="1" x14ac:dyDescent="0.3">
      <c r="A25" s="14" t="s">
        <v>33</v>
      </c>
      <c r="B25" s="15" t="s">
        <v>29</v>
      </c>
      <c r="C25" s="6">
        <v>3916019.91</v>
      </c>
      <c r="D25" s="6">
        <v>0</v>
      </c>
      <c r="E25" s="4"/>
      <c r="H25" s="8"/>
    </row>
    <row r="26" spans="1:9" ht="27" customHeight="1" x14ac:dyDescent="0.3">
      <c r="A26" s="14"/>
      <c r="B26" s="16" t="s">
        <v>12</v>
      </c>
      <c r="C26" s="3">
        <f>C25</f>
        <v>3916019.91</v>
      </c>
      <c r="D26" s="3">
        <f>SUM(D25:D25)</f>
        <v>0</v>
      </c>
      <c r="E26" s="3">
        <f>C26-D26</f>
        <v>3916019.91</v>
      </c>
    </row>
    <row r="27" spans="1:9" ht="27" x14ac:dyDescent="0.3">
      <c r="A27" s="15" t="s">
        <v>17</v>
      </c>
      <c r="B27" s="15" t="s">
        <v>8</v>
      </c>
      <c r="C27" s="6">
        <v>78494.89</v>
      </c>
      <c r="D27" s="6">
        <v>0</v>
      </c>
      <c r="E27" s="4"/>
    </row>
    <row r="28" spans="1:9" x14ac:dyDescent="0.3">
      <c r="A28" s="14"/>
      <c r="B28" s="16" t="s">
        <v>12</v>
      </c>
      <c r="C28" s="3">
        <f>C27</f>
        <v>78494.89</v>
      </c>
      <c r="D28" s="3">
        <f>D27</f>
        <v>0</v>
      </c>
      <c r="E28" s="3">
        <f>C28-D28</f>
        <v>78494.89</v>
      </c>
    </row>
    <row r="29" spans="1:9" x14ac:dyDescent="0.3">
      <c r="A29" s="14" t="s">
        <v>18</v>
      </c>
      <c r="B29" s="15" t="s">
        <v>8</v>
      </c>
      <c r="C29" s="6">
        <v>225902.03</v>
      </c>
      <c r="D29" s="6">
        <v>0</v>
      </c>
      <c r="E29" s="4"/>
    </row>
    <row r="30" spans="1:9" x14ac:dyDescent="0.3">
      <c r="A30" s="14"/>
      <c r="B30" s="16" t="s">
        <v>12</v>
      </c>
      <c r="C30" s="3">
        <f>C29</f>
        <v>225902.03</v>
      </c>
      <c r="D30" s="3">
        <f>D29</f>
        <v>0</v>
      </c>
      <c r="E30" s="3">
        <f>C30-D30</f>
        <v>225902.03</v>
      </c>
    </row>
    <row r="31" spans="1:9" x14ac:dyDescent="0.3">
      <c r="A31" s="15" t="s">
        <v>34</v>
      </c>
      <c r="B31" s="15" t="s">
        <v>8</v>
      </c>
      <c r="C31" s="6">
        <v>253663.59</v>
      </c>
      <c r="D31" s="6">
        <v>0</v>
      </c>
      <c r="E31" s="4"/>
    </row>
    <row r="32" spans="1:9" x14ac:dyDescent="0.3">
      <c r="A32" s="14"/>
      <c r="B32" s="16" t="s">
        <v>12</v>
      </c>
      <c r="C32" s="3">
        <f>C31</f>
        <v>253663.59</v>
      </c>
      <c r="D32" s="3">
        <f>D31</f>
        <v>0</v>
      </c>
      <c r="E32" s="3">
        <f>C32-D32</f>
        <v>253663.59</v>
      </c>
    </row>
    <row r="33" spans="1:9" ht="27" x14ac:dyDescent="0.3">
      <c r="A33" s="15" t="s">
        <v>19</v>
      </c>
      <c r="B33" s="15" t="s">
        <v>8</v>
      </c>
      <c r="C33" s="6">
        <v>11114.57</v>
      </c>
      <c r="D33" s="6">
        <v>0</v>
      </c>
      <c r="E33" s="4"/>
    </row>
    <row r="34" spans="1:9" x14ac:dyDescent="0.3">
      <c r="A34" s="14"/>
      <c r="B34" s="16" t="s">
        <v>12</v>
      </c>
      <c r="C34" s="3">
        <f>C33</f>
        <v>11114.57</v>
      </c>
      <c r="D34" s="3">
        <f>D33</f>
        <v>0</v>
      </c>
      <c r="E34" s="3">
        <f>C34-D34</f>
        <v>11114.57</v>
      </c>
    </row>
    <row r="35" spans="1:9" ht="33" x14ac:dyDescent="0.3">
      <c r="A35" s="17"/>
      <c r="B35" s="18" t="s">
        <v>16</v>
      </c>
      <c r="C35" s="12">
        <f>+C34+C32+C30+C28+C26+C24+C22+C17+C12</f>
        <v>20214327.940000001</v>
      </c>
      <c r="D35" s="12">
        <f>D12+D17+D22+D24+D26+D28+D30+D32+D34</f>
        <v>8303355.3799999999</v>
      </c>
      <c r="E35" s="12">
        <f>E12+E17+E22+E24+E26+E28+E30+E32+E34</f>
        <v>11910972.560000001</v>
      </c>
    </row>
    <row r="36" spans="1:9" x14ac:dyDescent="0.3">
      <c r="G36" s="19"/>
    </row>
    <row r="37" spans="1:9" x14ac:dyDescent="0.3">
      <c r="A37" s="33" t="s">
        <v>20</v>
      </c>
      <c r="B37" s="33"/>
      <c r="C37" s="33"/>
      <c r="D37" s="33"/>
      <c r="E37" s="33"/>
    </row>
    <row r="38" spans="1:9" x14ac:dyDescent="0.3">
      <c r="B38" s="22"/>
      <c r="C38" s="1"/>
      <c r="D38" s="1"/>
      <c r="E38" s="1"/>
    </row>
    <row r="39" spans="1:9" ht="47.25" customHeight="1" x14ac:dyDescent="0.3">
      <c r="A39" s="34" t="s">
        <v>21</v>
      </c>
      <c r="B39" s="34"/>
      <c r="C39" s="34"/>
      <c r="D39" s="34"/>
      <c r="E39" s="34"/>
    </row>
    <row r="40" spans="1:9" x14ac:dyDescent="0.3">
      <c r="A40" s="23"/>
      <c r="B40" s="23"/>
      <c r="C40" s="10"/>
      <c r="D40" s="10"/>
      <c r="E40" s="10"/>
    </row>
    <row r="41" spans="1:9" x14ac:dyDescent="0.3">
      <c r="A41" s="31" t="s">
        <v>22</v>
      </c>
      <c r="B41" s="31"/>
      <c r="C41" s="42" t="s">
        <v>23</v>
      </c>
      <c r="D41" s="42"/>
      <c r="E41" s="42"/>
    </row>
    <row r="42" spans="1:9" x14ac:dyDescent="0.3">
      <c r="A42" s="32" t="s">
        <v>25</v>
      </c>
      <c r="B42" s="32"/>
      <c r="C42" s="43" t="s">
        <v>26</v>
      </c>
      <c r="D42" s="43"/>
      <c r="E42" s="43"/>
    </row>
    <row r="45" spans="1:9" s="9" customFormat="1" ht="16.5" customHeight="1" x14ac:dyDescent="0.3">
      <c r="A45" s="22"/>
      <c r="B45" s="31" t="s">
        <v>24</v>
      </c>
      <c r="C45" s="31"/>
      <c r="D45" s="31"/>
      <c r="E45" s="13"/>
      <c r="F45" s="7"/>
      <c r="G45" s="7"/>
      <c r="H45" s="7"/>
      <c r="I45" s="7"/>
    </row>
    <row r="46" spans="1:9" s="9" customFormat="1" x14ac:dyDescent="0.3">
      <c r="A46" s="22"/>
      <c r="B46" s="32" t="s">
        <v>27</v>
      </c>
      <c r="C46" s="32"/>
      <c r="D46" s="32"/>
      <c r="E46" s="13"/>
      <c r="F46" s="7"/>
      <c r="G46" s="7"/>
      <c r="H46" s="7"/>
      <c r="I46" s="7"/>
    </row>
  </sheetData>
  <mergeCells count="15">
    <mergeCell ref="B45:D45"/>
    <mergeCell ref="B46:D46"/>
    <mergeCell ref="A37:E37"/>
    <mergeCell ref="A39:E39"/>
    <mergeCell ref="A41:B41"/>
    <mergeCell ref="C41:E41"/>
    <mergeCell ref="A42:B42"/>
    <mergeCell ref="C42:E42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Normal="100" zoomScaleSheetLayoutView="100" workbookViewId="0">
      <selection activeCell="B40" sqref="B40"/>
    </sheetView>
  </sheetViews>
  <sheetFormatPr baseColWidth="10" defaultRowHeight="16.5" x14ac:dyDescent="0.3"/>
  <cols>
    <col min="1" max="1" width="37" style="25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6" t="s">
        <v>0</v>
      </c>
      <c r="B1" s="36"/>
      <c r="C1" s="36"/>
      <c r="D1" s="36"/>
      <c r="E1" s="36"/>
    </row>
    <row r="2" spans="1:9" x14ac:dyDescent="0.3">
      <c r="A2" s="33" t="s">
        <v>1</v>
      </c>
      <c r="B2" s="33"/>
      <c r="C2" s="33"/>
      <c r="D2" s="33"/>
      <c r="E2" s="33"/>
    </row>
    <row r="3" spans="1:9" x14ac:dyDescent="0.3">
      <c r="A3" s="37" t="s">
        <v>36</v>
      </c>
      <c r="B3" s="37"/>
      <c r="C3" s="37"/>
      <c r="D3" s="37"/>
      <c r="E3" s="37"/>
    </row>
    <row r="5" spans="1:9" ht="23.25" customHeight="1" x14ac:dyDescent="0.3">
      <c r="A5" s="38" t="s">
        <v>2</v>
      </c>
      <c r="B5" s="41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38"/>
      <c r="B6" s="41"/>
      <c r="C6" s="11" t="s">
        <v>5</v>
      </c>
      <c r="D6" s="11" t="s">
        <v>6</v>
      </c>
      <c r="E6" s="40"/>
    </row>
    <row r="7" spans="1:9" ht="27" customHeight="1" x14ac:dyDescent="0.3">
      <c r="A7" s="14" t="s">
        <v>13</v>
      </c>
      <c r="B7" s="15" t="s">
        <v>8</v>
      </c>
      <c r="C7" s="6">
        <v>9079747.1899999995</v>
      </c>
      <c r="D7" s="6">
        <v>5858450.0099999998</v>
      </c>
      <c r="E7" s="4"/>
      <c r="F7" s="24"/>
      <c r="G7" s="24"/>
      <c r="I7" s="24"/>
    </row>
    <row r="8" spans="1:9" ht="27" customHeight="1" x14ac:dyDescent="0.3">
      <c r="A8" s="14"/>
      <c r="B8" s="15" t="s">
        <v>10</v>
      </c>
      <c r="C8" s="6">
        <v>0</v>
      </c>
      <c r="D8" s="6">
        <v>205418</v>
      </c>
      <c r="E8" s="4"/>
      <c r="F8" s="24"/>
      <c r="G8" s="24"/>
      <c r="I8" s="24"/>
    </row>
    <row r="9" spans="1:9" ht="27" customHeight="1" x14ac:dyDescent="0.3">
      <c r="A9" s="14"/>
      <c r="B9" s="15" t="s">
        <v>11</v>
      </c>
      <c r="C9" s="6">
        <v>0</v>
      </c>
      <c r="D9" s="6">
        <v>203942</v>
      </c>
      <c r="E9" s="4"/>
      <c r="F9" s="24"/>
      <c r="G9" s="24"/>
      <c r="I9" s="24"/>
    </row>
    <row r="10" spans="1:9" ht="27" customHeight="1" x14ac:dyDescent="0.3">
      <c r="A10" s="14"/>
      <c r="B10" s="15" t="s">
        <v>28</v>
      </c>
      <c r="C10" s="6">
        <v>0</v>
      </c>
      <c r="D10" s="6">
        <v>0</v>
      </c>
      <c r="E10" s="4"/>
      <c r="F10" s="24"/>
      <c r="G10" s="24"/>
      <c r="I10" s="24"/>
    </row>
    <row r="11" spans="1:9" ht="27" customHeight="1" x14ac:dyDescent="0.3">
      <c r="A11" s="14"/>
      <c r="B11" s="15" t="s">
        <v>29</v>
      </c>
      <c r="C11" s="6">
        <v>0</v>
      </c>
      <c r="D11" s="6">
        <v>0</v>
      </c>
      <c r="E11" s="4"/>
      <c r="F11" s="24"/>
      <c r="G11" s="24"/>
      <c r="I11" s="24"/>
    </row>
    <row r="12" spans="1:9" x14ac:dyDescent="0.3">
      <c r="A12" s="14"/>
      <c r="B12" s="16" t="s">
        <v>12</v>
      </c>
      <c r="C12" s="3">
        <v>9079747.1899999995</v>
      </c>
      <c r="D12" s="3">
        <f>SUM(D7:D11)</f>
        <v>6267810.0099999998</v>
      </c>
      <c r="E12" s="3">
        <f>C12-D12</f>
        <v>2811937.1799999997</v>
      </c>
      <c r="F12" s="24"/>
      <c r="G12" s="24"/>
      <c r="I12" s="24"/>
    </row>
    <row r="13" spans="1:9" ht="27" customHeight="1" x14ac:dyDescent="0.3">
      <c r="A13" s="14" t="s">
        <v>14</v>
      </c>
      <c r="B13" s="15" t="s">
        <v>8</v>
      </c>
      <c r="C13" s="6">
        <v>3421172.57</v>
      </c>
      <c r="D13" s="6">
        <v>0</v>
      </c>
      <c r="E13" s="4"/>
      <c r="F13" s="8"/>
      <c r="G13" s="24"/>
      <c r="I13" s="8"/>
    </row>
    <row r="14" spans="1:9" ht="27" customHeight="1" x14ac:dyDescent="0.3">
      <c r="A14" s="14"/>
      <c r="B14" s="15" t="s">
        <v>11</v>
      </c>
      <c r="C14" s="6">
        <v>0</v>
      </c>
      <c r="D14" s="6">
        <v>0</v>
      </c>
      <c r="E14" s="4"/>
      <c r="F14" s="24"/>
      <c r="G14" s="24"/>
    </row>
    <row r="15" spans="1:9" ht="27" customHeight="1" x14ac:dyDescent="0.3">
      <c r="A15" s="14"/>
      <c r="B15" s="15" t="s">
        <v>28</v>
      </c>
      <c r="C15" s="6">
        <v>0</v>
      </c>
      <c r="D15" s="6">
        <v>0</v>
      </c>
      <c r="E15" s="4"/>
      <c r="F15" s="24"/>
      <c r="G15" s="24"/>
      <c r="H15" s="24"/>
    </row>
    <row r="16" spans="1:9" ht="27" customHeight="1" x14ac:dyDescent="0.3">
      <c r="A16" s="14"/>
      <c r="B16" s="15" t="s">
        <v>29</v>
      </c>
      <c r="C16" s="6">
        <v>0</v>
      </c>
      <c r="D16" s="6">
        <v>0</v>
      </c>
      <c r="E16" s="4"/>
      <c r="F16" s="24"/>
      <c r="G16" s="24"/>
      <c r="H16" s="24"/>
    </row>
    <row r="17" spans="1:9" x14ac:dyDescent="0.3">
      <c r="A17" s="14"/>
      <c r="B17" s="16" t="s">
        <v>12</v>
      </c>
      <c r="C17" s="3">
        <v>3421172.57</v>
      </c>
      <c r="D17" s="3">
        <f>SUM(D13:D16)</f>
        <v>0</v>
      </c>
      <c r="E17" s="3">
        <f>C17-D17</f>
        <v>3421172.57</v>
      </c>
      <c r="G17" s="24"/>
    </row>
    <row r="18" spans="1:9" ht="27" customHeight="1" x14ac:dyDescent="0.3">
      <c r="A18" s="14" t="s">
        <v>15</v>
      </c>
      <c r="B18" s="15" t="s">
        <v>8</v>
      </c>
      <c r="C18" s="6">
        <v>8302618.4000000004</v>
      </c>
      <c r="D18" s="6">
        <v>2148126</v>
      </c>
      <c r="E18" s="4"/>
      <c r="G18" s="24"/>
    </row>
    <row r="19" spans="1:9" ht="27" customHeight="1" x14ac:dyDescent="0.3">
      <c r="A19" s="14"/>
      <c r="B19" s="15" t="s">
        <v>9</v>
      </c>
      <c r="C19" s="6">
        <v>0</v>
      </c>
      <c r="D19" s="6">
        <v>831076.22</v>
      </c>
      <c r="E19" s="4"/>
      <c r="G19" s="24"/>
      <c r="H19" s="24"/>
      <c r="I19" s="24"/>
    </row>
    <row r="20" spans="1:9" ht="27" customHeight="1" x14ac:dyDescent="0.3">
      <c r="A20" s="14"/>
      <c r="B20" s="15" t="s">
        <v>10</v>
      </c>
      <c r="C20" s="6">
        <v>0</v>
      </c>
      <c r="D20" s="6">
        <v>3136709.12</v>
      </c>
      <c r="E20" s="4"/>
      <c r="G20" s="8"/>
      <c r="H20" s="24"/>
      <c r="I20" s="24"/>
    </row>
    <row r="21" spans="1:9" ht="27" customHeight="1" x14ac:dyDescent="0.3">
      <c r="A21" s="14"/>
      <c r="B21" s="15" t="s">
        <v>28</v>
      </c>
      <c r="C21" s="6">
        <v>0</v>
      </c>
      <c r="D21" s="6">
        <v>0</v>
      </c>
      <c r="E21" s="4"/>
      <c r="H21" s="24"/>
      <c r="I21" s="24"/>
    </row>
    <row r="22" spans="1:9" ht="27" customHeight="1" x14ac:dyDescent="0.3">
      <c r="A22" s="14"/>
      <c r="B22" s="16" t="s">
        <v>12</v>
      </c>
      <c r="C22" s="3">
        <v>8302618.4000000004</v>
      </c>
      <c r="D22" s="3">
        <f>SUM(D18:D21)</f>
        <v>6115911.3399999999</v>
      </c>
      <c r="E22" s="3">
        <f>C22-D22</f>
        <v>2186707.0600000005</v>
      </c>
      <c r="H22" s="24"/>
      <c r="I22" s="8"/>
    </row>
    <row r="23" spans="1:9" ht="27" customHeight="1" x14ac:dyDescent="0.3">
      <c r="A23" s="15" t="s">
        <v>32</v>
      </c>
      <c r="B23" s="15" t="s">
        <v>8</v>
      </c>
      <c r="C23" s="6">
        <v>170700.32</v>
      </c>
      <c r="D23" s="6">
        <v>0</v>
      </c>
      <c r="E23" s="4"/>
      <c r="H23" s="24"/>
    </row>
    <row r="24" spans="1:9" ht="27" customHeight="1" x14ac:dyDescent="0.3">
      <c r="A24" s="14"/>
      <c r="B24" s="16" t="s">
        <v>12</v>
      </c>
      <c r="C24" s="3">
        <v>170700.32</v>
      </c>
      <c r="D24" s="3">
        <f>SUM(D23)</f>
        <v>0</v>
      </c>
      <c r="E24" s="3">
        <f>C24-D24</f>
        <v>170700.32</v>
      </c>
      <c r="H24" s="24"/>
      <c r="I24" s="24"/>
    </row>
    <row r="25" spans="1:9" ht="27" customHeight="1" x14ac:dyDescent="0.3">
      <c r="A25" s="14" t="s">
        <v>33</v>
      </c>
      <c r="B25" s="15" t="s">
        <v>29</v>
      </c>
      <c r="C25" s="6">
        <v>5221358.91</v>
      </c>
      <c r="D25" s="6">
        <v>0</v>
      </c>
      <c r="E25" s="4"/>
      <c r="H25" s="8"/>
    </row>
    <row r="26" spans="1:9" ht="27" customHeight="1" x14ac:dyDescent="0.3">
      <c r="A26" s="14"/>
      <c r="B26" s="16" t="s">
        <v>12</v>
      </c>
      <c r="C26" s="3">
        <v>5221358.91</v>
      </c>
      <c r="D26" s="3">
        <f>SUM(D25:D25)</f>
        <v>0</v>
      </c>
      <c r="E26" s="3">
        <f>C26-D26</f>
        <v>5221358.91</v>
      </c>
    </row>
    <row r="27" spans="1:9" ht="27" x14ac:dyDescent="0.3">
      <c r="A27" s="15" t="s">
        <v>17</v>
      </c>
      <c r="B27" s="15" t="s">
        <v>8</v>
      </c>
      <c r="C27" s="6">
        <v>100035.26</v>
      </c>
      <c r="D27" s="6">
        <v>0</v>
      </c>
      <c r="E27" s="4"/>
    </row>
    <row r="28" spans="1:9" x14ac:dyDescent="0.3">
      <c r="A28" s="14"/>
      <c r="B28" s="16" t="s">
        <v>12</v>
      </c>
      <c r="C28" s="3">
        <v>100035.26</v>
      </c>
      <c r="D28" s="3">
        <f>D27</f>
        <v>0</v>
      </c>
      <c r="E28" s="3">
        <f>C28-D28</f>
        <v>100035.26</v>
      </c>
    </row>
    <row r="29" spans="1:9" x14ac:dyDescent="0.3">
      <c r="A29" s="14" t="s">
        <v>18</v>
      </c>
      <c r="B29" s="15" t="s">
        <v>8</v>
      </c>
      <c r="C29" s="6">
        <v>271395.14</v>
      </c>
      <c r="D29" s="6">
        <v>0</v>
      </c>
      <c r="E29" s="4"/>
    </row>
    <row r="30" spans="1:9" x14ac:dyDescent="0.3">
      <c r="A30" s="14"/>
      <c r="B30" s="16" t="s">
        <v>12</v>
      </c>
      <c r="C30" s="3">
        <v>271395.14</v>
      </c>
      <c r="D30" s="3">
        <f>D29</f>
        <v>0</v>
      </c>
      <c r="E30" s="3">
        <f>C30-D30</f>
        <v>271395.14</v>
      </c>
    </row>
    <row r="31" spans="1:9" x14ac:dyDescent="0.3">
      <c r="A31" s="15" t="s">
        <v>34</v>
      </c>
      <c r="B31" s="15" t="s">
        <v>8</v>
      </c>
      <c r="C31" s="6">
        <v>354249.45</v>
      </c>
      <c r="D31" s="6">
        <v>0</v>
      </c>
      <c r="E31" s="4"/>
    </row>
    <row r="32" spans="1:9" x14ac:dyDescent="0.3">
      <c r="A32" s="14"/>
      <c r="B32" s="16" t="s">
        <v>12</v>
      </c>
      <c r="C32" s="3">
        <v>354249.45</v>
      </c>
      <c r="D32" s="3">
        <f>D31</f>
        <v>0</v>
      </c>
      <c r="E32" s="3">
        <f>C32-D32</f>
        <v>354249.45</v>
      </c>
    </row>
    <row r="33" spans="1:9" ht="27" x14ac:dyDescent="0.3">
      <c r="A33" s="15" t="s">
        <v>19</v>
      </c>
      <c r="B33" s="15" t="s">
        <v>8</v>
      </c>
      <c r="C33" s="6">
        <v>14804.29</v>
      </c>
      <c r="D33" s="6">
        <v>0</v>
      </c>
      <c r="E33" s="4"/>
    </row>
    <row r="34" spans="1:9" x14ac:dyDescent="0.3">
      <c r="A34" s="14"/>
      <c r="B34" s="16" t="s">
        <v>12</v>
      </c>
      <c r="C34" s="3">
        <v>14804.29</v>
      </c>
      <c r="D34" s="3">
        <f>D33</f>
        <v>0</v>
      </c>
      <c r="E34" s="3">
        <f>C34-D34</f>
        <v>14804.29</v>
      </c>
    </row>
    <row r="35" spans="1:9" ht="33" x14ac:dyDescent="0.3">
      <c r="A35" s="17"/>
      <c r="B35" s="18" t="s">
        <v>16</v>
      </c>
      <c r="C35" s="12">
        <v>26936081.530000001</v>
      </c>
      <c r="D35" s="12">
        <f>D12+D17+D22+D24+D26+D28+D30+D32+D34</f>
        <v>12383721.35</v>
      </c>
      <c r="E35" s="12">
        <f>E12+E17+E22+E24+E26+E28+E30+E32+E34</f>
        <v>14552360.18</v>
      </c>
    </row>
    <row r="36" spans="1:9" x14ac:dyDescent="0.3">
      <c r="G36" s="19"/>
    </row>
    <row r="37" spans="1:9" x14ac:dyDescent="0.3">
      <c r="A37" s="33" t="s">
        <v>20</v>
      </c>
      <c r="B37" s="33"/>
      <c r="C37" s="33"/>
      <c r="D37" s="33"/>
      <c r="E37" s="33"/>
    </row>
    <row r="38" spans="1:9" x14ac:dyDescent="0.3">
      <c r="B38" s="25"/>
      <c r="C38" s="1"/>
      <c r="D38" s="1"/>
      <c r="E38" s="1"/>
    </row>
    <row r="39" spans="1:9" ht="47.25" customHeight="1" x14ac:dyDescent="0.3">
      <c r="A39" s="34" t="s">
        <v>21</v>
      </c>
      <c r="B39" s="34"/>
      <c r="C39" s="34"/>
      <c r="D39" s="34"/>
      <c r="E39" s="34"/>
    </row>
    <row r="40" spans="1:9" x14ac:dyDescent="0.3">
      <c r="A40" s="26"/>
      <c r="B40" s="26"/>
      <c r="C40" s="10"/>
      <c r="D40" s="10"/>
      <c r="E40" s="10"/>
    </row>
    <row r="41" spans="1:9" x14ac:dyDescent="0.3">
      <c r="A41" s="31" t="s">
        <v>22</v>
      </c>
      <c r="B41" s="31"/>
      <c r="C41" s="42" t="s">
        <v>23</v>
      </c>
      <c r="D41" s="42"/>
      <c r="E41" s="42"/>
    </row>
    <row r="42" spans="1:9" x14ac:dyDescent="0.3">
      <c r="A42" s="32" t="s">
        <v>25</v>
      </c>
      <c r="B42" s="32"/>
      <c r="C42" s="43" t="s">
        <v>26</v>
      </c>
      <c r="D42" s="43"/>
      <c r="E42" s="43"/>
    </row>
    <row r="45" spans="1:9" s="9" customFormat="1" ht="16.5" customHeight="1" x14ac:dyDescent="0.3">
      <c r="A45" s="25"/>
      <c r="B45" s="31" t="s">
        <v>24</v>
      </c>
      <c r="C45" s="31"/>
      <c r="D45" s="31"/>
      <c r="E45" s="13"/>
      <c r="F45" s="7"/>
      <c r="G45" s="7"/>
      <c r="H45" s="7"/>
      <c r="I45" s="7"/>
    </row>
    <row r="46" spans="1:9" s="9" customFormat="1" x14ac:dyDescent="0.3">
      <c r="A46" s="25"/>
      <c r="B46" s="32" t="s">
        <v>27</v>
      </c>
      <c r="C46" s="32"/>
      <c r="D46" s="32"/>
      <c r="E46" s="13"/>
      <c r="F46" s="7"/>
      <c r="G46" s="7"/>
      <c r="H46" s="7"/>
      <c r="I46" s="7"/>
    </row>
  </sheetData>
  <mergeCells count="15">
    <mergeCell ref="B45:D45"/>
    <mergeCell ref="B46:D46"/>
    <mergeCell ref="A37:E37"/>
    <mergeCell ref="A39:E39"/>
    <mergeCell ref="A41:B41"/>
    <mergeCell ref="C41:E41"/>
    <mergeCell ref="A42:B42"/>
    <mergeCell ref="C42:E42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Normal="100" zoomScaleSheetLayoutView="100" workbookViewId="0">
      <selection activeCell="B40" sqref="B40"/>
    </sheetView>
  </sheetViews>
  <sheetFormatPr baseColWidth="10" defaultRowHeight="16.5" x14ac:dyDescent="0.3"/>
  <cols>
    <col min="1" max="1" width="37" style="25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6" t="s">
        <v>0</v>
      </c>
      <c r="B1" s="36"/>
      <c r="C1" s="36"/>
      <c r="D1" s="36"/>
      <c r="E1" s="36"/>
    </row>
    <row r="2" spans="1:9" x14ac:dyDescent="0.3">
      <c r="A2" s="33" t="s">
        <v>1</v>
      </c>
      <c r="B2" s="33"/>
      <c r="C2" s="33"/>
      <c r="D2" s="33"/>
      <c r="E2" s="33"/>
    </row>
    <row r="3" spans="1:9" x14ac:dyDescent="0.3">
      <c r="A3" s="37" t="s">
        <v>37</v>
      </c>
      <c r="B3" s="37"/>
      <c r="C3" s="37"/>
      <c r="D3" s="37"/>
      <c r="E3" s="37"/>
    </row>
    <row r="5" spans="1:9" ht="23.25" customHeight="1" x14ac:dyDescent="0.3">
      <c r="A5" s="38" t="s">
        <v>2</v>
      </c>
      <c r="B5" s="41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38"/>
      <c r="B6" s="41"/>
      <c r="C6" s="11" t="s">
        <v>5</v>
      </c>
      <c r="D6" s="11" t="s">
        <v>6</v>
      </c>
      <c r="E6" s="40"/>
    </row>
    <row r="7" spans="1:9" ht="27" customHeight="1" x14ac:dyDescent="0.3">
      <c r="A7" s="14" t="s">
        <v>13</v>
      </c>
      <c r="B7" s="15" t="s">
        <v>8</v>
      </c>
      <c r="C7" s="6">
        <v>11344889.189999999</v>
      </c>
      <c r="D7" s="6">
        <v>7287027.0099999998</v>
      </c>
      <c r="E7" s="4"/>
      <c r="F7" s="24"/>
      <c r="G7" s="24"/>
      <c r="I7" s="24"/>
    </row>
    <row r="8" spans="1:9" ht="27" customHeight="1" x14ac:dyDescent="0.3">
      <c r="A8" s="14"/>
      <c r="B8" s="15" t="s">
        <v>10</v>
      </c>
      <c r="C8" s="6">
        <v>0</v>
      </c>
      <c r="D8" s="6">
        <v>257202</v>
      </c>
      <c r="E8" s="4"/>
      <c r="F8" s="24"/>
      <c r="G8" s="24"/>
      <c r="I8" s="24"/>
    </row>
    <row r="9" spans="1:9" ht="27" customHeight="1" x14ac:dyDescent="0.3">
      <c r="A9" s="14"/>
      <c r="B9" s="15" t="s">
        <v>11</v>
      </c>
      <c r="C9" s="6">
        <v>0</v>
      </c>
      <c r="D9" s="6">
        <v>255120</v>
      </c>
      <c r="E9" s="4"/>
      <c r="F9" s="24"/>
      <c r="G9" s="24"/>
      <c r="I9" s="24"/>
    </row>
    <row r="10" spans="1:9" ht="27" customHeight="1" x14ac:dyDescent="0.3">
      <c r="A10" s="14"/>
      <c r="B10" s="15" t="s">
        <v>28</v>
      </c>
      <c r="C10" s="6">
        <v>0</v>
      </c>
      <c r="D10" s="6">
        <v>0</v>
      </c>
      <c r="E10" s="4"/>
      <c r="F10" s="24"/>
      <c r="G10" s="24"/>
      <c r="I10" s="24"/>
    </row>
    <row r="11" spans="1:9" ht="27" customHeight="1" x14ac:dyDescent="0.3">
      <c r="A11" s="14"/>
      <c r="B11" s="15" t="s">
        <v>29</v>
      </c>
      <c r="C11" s="6">
        <v>0</v>
      </c>
      <c r="D11" s="6">
        <v>0</v>
      </c>
      <c r="E11" s="4"/>
      <c r="F11" s="24"/>
      <c r="G11" s="24"/>
      <c r="I11" s="24"/>
    </row>
    <row r="12" spans="1:9" x14ac:dyDescent="0.3">
      <c r="A12" s="14"/>
      <c r="B12" s="16" t="s">
        <v>12</v>
      </c>
      <c r="C12" s="3">
        <f>SUM(C7:C9)</f>
        <v>11344889.189999999</v>
      </c>
      <c r="D12" s="3">
        <f>SUM(D7:D11)</f>
        <v>7799349.0099999998</v>
      </c>
      <c r="E12" s="3">
        <f>C12-D12</f>
        <v>3545540.1799999997</v>
      </c>
      <c r="F12" s="24"/>
      <c r="G12" s="24"/>
      <c r="I12" s="24"/>
    </row>
    <row r="13" spans="1:9" ht="27" customHeight="1" x14ac:dyDescent="0.3">
      <c r="A13" s="14" t="s">
        <v>14</v>
      </c>
      <c r="B13" s="15" t="s">
        <v>8</v>
      </c>
      <c r="C13" s="6">
        <v>4375521.54</v>
      </c>
      <c r="D13" s="6">
        <v>0</v>
      </c>
      <c r="E13" s="4"/>
      <c r="F13" s="8"/>
      <c r="G13" s="24"/>
      <c r="I13" s="8"/>
    </row>
    <row r="14" spans="1:9" ht="27" customHeight="1" x14ac:dyDescent="0.3">
      <c r="A14" s="14"/>
      <c r="B14" s="15" t="s">
        <v>11</v>
      </c>
      <c r="C14" s="6">
        <v>0</v>
      </c>
      <c r="D14" s="6">
        <v>0</v>
      </c>
      <c r="E14" s="4"/>
      <c r="F14" s="24"/>
      <c r="G14" s="24"/>
    </row>
    <row r="15" spans="1:9" ht="27" customHeight="1" x14ac:dyDescent="0.3">
      <c r="A15" s="14"/>
      <c r="B15" s="15" t="s">
        <v>28</v>
      </c>
      <c r="C15" s="6">
        <v>0</v>
      </c>
      <c r="D15" s="6">
        <v>0</v>
      </c>
      <c r="E15" s="4"/>
      <c r="F15" s="24"/>
      <c r="G15" s="24"/>
      <c r="H15" s="24"/>
    </row>
    <row r="16" spans="1:9" ht="27" customHeight="1" x14ac:dyDescent="0.3">
      <c r="A16" s="14"/>
      <c r="B16" s="15" t="s">
        <v>29</v>
      </c>
      <c r="C16" s="6">
        <v>0</v>
      </c>
      <c r="D16" s="6">
        <v>0</v>
      </c>
      <c r="E16" s="4"/>
      <c r="F16" s="24"/>
      <c r="G16" s="24"/>
      <c r="H16" s="24"/>
    </row>
    <row r="17" spans="1:9" x14ac:dyDescent="0.3">
      <c r="A17" s="14"/>
      <c r="B17" s="16" t="s">
        <v>12</v>
      </c>
      <c r="C17" s="3">
        <f>SUM(C13:C16)</f>
        <v>4375521.54</v>
      </c>
      <c r="D17" s="3">
        <f>SUM(D13:D16)</f>
        <v>0</v>
      </c>
      <c r="E17" s="3">
        <f>C17-D17</f>
        <v>4375521.54</v>
      </c>
      <c r="G17" s="24"/>
    </row>
    <row r="18" spans="1:9" ht="27" customHeight="1" x14ac:dyDescent="0.3">
      <c r="A18" s="14" t="s">
        <v>15</v>
      </c>
      <c r="B18" s="15" t="s">
        <v>8</v>
      </c>
      <c r="C18" s="6">
        <v>10378268.73</v>
      </c>
      <c r="D18" s="6">
        <v>2678997</v>
      </c>
      <c r="E18" s="4"/>
      <c r="G18" s="24"/>
    </row>
    <row r="19" spans="1:9" ht="27" customHeight="1" x14ac:dyDescent="0.3">
      <c r="A19" s="14"/>
      <c r="B19" s="15" t="s">
        <v>9</v>
      </c>
      <c r="C19" s="6">
        <v>0</v>
      </c>
      <c r="D19" s="6">
        <v>1130953.1100000001</v>
      </c>
      <c r="E19" s="4"/>
      <c r="G19" s="24"/>
      <c r="H19" s="24"/>
      <c r="I19" s="24"/>
    </row>
    <row r="20" spans="1:9" ht="27" customHeight="1" x14ac:dyDescent="0.3">
      <c r="A20" s="14"/>
      <c r="B20" s="15" t="s">
        <v>10</v>
      </c>
      <c r="C20" s="6">
        <v>0</v>
      </c>
      <c r="D20" s="6">
        <v>3935042.12</v>
      </c>
      <c r="E20" s="4"/>
      <c r="G20" s="8"/>
      <c r="H20" s="24"/>
      <c r="I20" s="24"/>
    </row>
    <row r="21" spans="1:9" ht="27" customHeight="1" x14ac:dyDescent="0.3">
      <c r="A21" s="14"/>
      <c r="B21" s="15" t="s">
        <v>28</v>
      </c>
      <c r="C21" s="6">
        <v>0</v>
      </c>
      <c r="D21" s="6">
        <v>0</v>
      </c>
      <c r="E21" s="4"/>
      <c r="H21" s="24"/>
      <c r="I21" s="24"/>
    </row>
    <row r="22" spans="1:9" ht="27" customHeight="1" x14ac:dyDescent="0.3">
      <c r="A22" s="14"/>
      <c r="B22" s="16" t="s">
        <v>12</v>
      </c>
      <c r="C22" s="3">
        <f>SUM(C18:C20)</f>
        <v>10378268.73</v>
      </c>
      <c r="D22" s="3">
        <f>SUM(D18:D21)</f>
        <v>7744992.2300000004</v>
      </c>
      <c r="E22" s="3">
        <f>C22-D22</f>
        <v>2633276.5</v>
      </c>
      <c r="H22" s="24"/>
      <c r="I22" s="8"/>
    </row>
    <row r="23" spans="1:9" ht="27" customHeight="1" x14ac:dyDescent="0.3">
      <c r="A23" s="15" t="s">
        <v>32</v>
      </c>
      <c r="B23" s="15" t="s">
        <v>8</v>
      </c>
      <c r="C23" s="6">
        <v>208326.01</v>
      </c>
      <c r="D23" s="6">
        <v>0</v>
      </c>
      <c r="E23" s="4"/>
      <c r="H23" s="24"/>
    </row>
    <row r="24" spans="1:9" ht="27" customHeight="1" x14ac:dyDescent="0.3">
      <c r="A24" s="14"/>
      <c r="B24" s="16" t="s">
        <v>12</v>
      </c>
      <c r="C24" s="3">
        <f>C23</f>
        <v>208326.01</v>
      </c>
      <c r="D24" s="3">
        <f>SUM(D23)</f>
        <v>0</v>
      </c>
      <c r="E24" s="3">
        <f>C24-D24</f>
        <v>208326.01</v>
      </c>
      <c r="H24" s="24"/>
      <c r="I24" s="24"/>
    </row>
    <row r="25" spans="1:9" ht="27" customHeight="1" x14ac:dyDescent="0.3">
      <c r="A25" s="14" t="s">
        <v>33</v>
      </c>
      <c r="B25" s="15" t="s">
        <v>29</v>
      </c>
      <c r="C25" s="6">
        <v>6526697.9100000001</v>
      </c>
      <c r="D25" s="6">
        <v>0</v>
      </c>
      <c r="E25" s="4"/>
      <c r="H25" s="8"/>
    </row>
    <row r="26" spans="1:9" ht="27" customHeight="1" x14ac:dyDescent="0.3">
      <c r="A26" s="14"/>
      <c r="B26" s="16" t="s">
        <v>12</v>
      </c>
      <c r="C26" s="3">
        <f>C25</f>
        <v>6526697.9100000001</v>
      </c>
      <c r="D26" s="3">
        <f>SUM(D25:D25)</f>
        <v>0</v>
      </c>
      <c r="E26" s="3">
        <f>C26-D26</f>
        <v>6526697.9100000001</v>
      </c>
    </row>
    <row r="27" spans="1:9" ht="27" x14ac:dyDescent="0.3">
      <c r="A27" s="15" t="s">
        <v>17</v>
      </c>
      <c r="B27" s="15" t="s">
        <v>8</v>
      </c>
      <c r="C27" s="6">
        <v>124630.04</v>
      </c>
      <c r="D27" s="6">
        <v>0</v>
      </c>
      <c r="E27" s="4"/>
    </row>
    <row r="28" spans="1:9" x14ac:dyDescent="0.3">
      <c r="A28" s="14"/>
      <c r="B28" s="16" t="s">
        <v>12</v>
      </c>
      <c r="C28" s="3">
        <f>C27</f>
        <v>124630.04</v>
      </c>
      <c r="D28" s="3">
        <f>D27</f>
        <v>0</v>
      </c>
      <c r="E28" s="3">
        <f>C28-D28</f>
        <v>124630.04</v>
      </c>
    </row>
    <row r="29" spans="1:9" x14ac:dyDescent="0.3">
      <c r="A29" s="14" t="s">
        <v>18</v>
      </c>
      <c r="B29" s="15" t="s">
        <v>8</v>
      </c>
      <c r="C29" s="6">
        <v>449160.28</v>
      </c>
      <c r="D29" s="6">
        <v>0</v>
      </c>
      <c r="E29" s="4"/>
    </row>
    <row r="30" spans="1:9" x14ac:dyDescent="0.3">
      <c r="A30" s="14"/>
      <c r="B30" s="16" t="s">
        <v>12</v>
      </c>
      <c r="C30" s="3">
        <f>C29</f>
        <v>449160.28</v>
      </c>
      <c r="D30" s="3">
        <f>D29</f>
        <v>0</v>
      </c>
      <c r="E30" s="3">
        <f>C30-D30</f>
        <v>449160.28</v>
      </c>
    </row>
    <row r="31" spans="1:9" x14ac:dyDescent="0.3">
      <c r="A31" s="15" t="s">
        <v>34</v>
      </c>
      <c r="B31" s="15" t="s">
        <v>8</v>
      </c>
      <c r="C31" s="6">
        <v>462966.24</v>
      </c>
      <c r="D31" s="6">
        <v>0</v>
      </c>
      <c r="E31" s="4"/>
    </row>
    <row r="32" spans="1:9" x14ac:dyDescent="0.3">
      <c r="A32" s="14"/>
      <c r="B32" s="16" t="s">
        <v>12</v>
      </c>
      <c r="C32" s="3">
        <f>C31</f>
        <v>462966.24</v>
      </c>
      <c r="D32" s="3">
        <f>D31</f>
        <v>0</v>
      </c>
      <c r="E32" s="3">
        <f>C32-D32</f>
        <v>462966.24</v>
      </c>
    </row>
    <row r="33" spans="1:9" ht="27" x14ac:dyDescent="0.3">
      <c r="A33" s="15" t="s">
        <v>19</v>
      </c>
      <c r="B33" s="15" t="s">
        <v>8</v>
      </c>
      <c r="C33" s="6">
        <v>18494.009999999998</v>
      </c>
      <c r="D33" s="6">
        <v>0</v>
      </c>
      <c r="E33" s="4"/>
    </row>
    <row r="34" spans="1:9" x14ac:dyDescent="0.3">
      <c r="A34" s="14"/>
      <c r="B34" s="16" t="s">
        <v>12</v>
      </c>
      <c r="C34" s="3">
        <f>C33</f>
        <v>18494.009999999998</v>
      </c>
      <c r="D34" s="3">
        <f>D33</f>
        <v>0</v>
      </c>
      <c r="E34" s="3">
        <f>C34-D34</f>
        <v>18494.009999999998</v>
      </c>
    </row>
    <row r="35" spans="1:9" ht="33" x14ac:dyDescent="0.3">
      <c r="A35" s="17"/>
      <c r="B35" s="18" t="s">
        <v>16</v>
      </c>
      <c r="C35" s="12">
        <f>+C34+C32+C30+C28+C26+C24+C22+C17+C12</f>
        <v>33888953.949999996</v>
      </c>
      <c r="D35" s="12">
        <f>D12+D17+D22+D24+D26+D28+D30+D32+D34</f>
        <v>15544341.24</v>
      </c>
      <c r="E35" s="12">
        <f>E12+E17+E22+E24+E26+E28+E30+E32+E34</f>
        <v>18344612.710000001</v>
      </c>
    </row>
    <row r="36" spans="1:9" x14ac:dyDescent="0.3">
      <c r="G36" s="19"/>
    </row>
    <row r="37" spans="1:9" x14ac:dyDescent="0.3">
      <c r="A37" s="33" t="s">
        <v>20</v>
      </c>
      <c r="B37" s="33"/>
      <c r="C37" s="33"/>
      <c r="D37" s="33"/>
      <c r="E37" s="33"/>
    </row>
    <row r="38" spans="1:9" x14ac:dyDescent="0.3">
      <c r="B38" s="25"/>
      <c r="C38" s="1"/>
      <c r="D38" s="1"/>
      <c r="E38" s="1"/>
    </row>
    <row r="39" spans="1:9" ht="47.25" customHeight="1" x14ac:dyDescent="0.3">
      <c r="A39" s="34" t="s">
        <v>21</v>
      </c>
      <c r="B39" s="34"/>
      <c r="C39" s="34"/>
      <c r="D39" s="34"/>
      <c r="E39" s="34"/>
    </row>
    <row r="40" spans="1:9" x14ac:dyDescent="0.3">
      <c r="A40" s="26"/>
      <c r="B40" s="26"/>
      <c r="C40" s="10"/>
      <c r="D40" s="10"/>
      <c r="E40" s="10"/>
    </row>
    <row r="41" spans="1:9" x14ac:dyDescent="0.3">
      <c r="A41" s="31" t="s">
        <v>22</v>
      </c>
      <c r="B41" s="31"/>
      <c r="C41" s="42" t="s">
        <v>23</v>
      </c>
      <c r="D41" s="42"/>
      <c r="E41" s="42"/>
    </row>
    <row r="42" spans="1:9" x14ac:dyDescent="0.3">
      <c r="A42" s="32" t="s">
        <v>25</v>
      </c>
      <c r="B42" s="32"/>
      <c r="C42" s="43" t="s">
        <v>26</v>
      </c>
      <c r="D42" s="43"/>
      <c r="E42" s="43"/>
    </row>
    <row r="45" spans="1:9" s="9" customFormat="1" ht="16.5" customHeight="1" x14ac:dyDescent="0.3">
      <c r="A45" s="25"/>
      <c r="B45" s="31" t="s">
        <v>24</v>
      </c>
      <c r="C45" s="31"/>
      <c r="D45" s="31"/>
      <c r="E45" s="13"/>
      <c r="F45" s="7"/>
      <c r="G45" s="7"/>
      <c r="H45" s="7"/>
      <c r="I45" s="7"/>
    </row>
    <row r="46" spans="1:9" s="9" customFormat="1" x14ac:dyDescent="0.3">
      <c r="A46" s="25"/>
      <c r="B46" s="32" t="s">
        <v>27</v>
      </c>
      <c r="C46" s="32"/>
      <c r="D46" s="32"/>
      <c r="E46" s="13"/>
      <c r="F46" s="7"/>
      <c r="G46" s="7"/>
      <c r="H46" s="7"/>
      <c r="I46" s="7"/>
    </row>
    <row r="47" spans="1:9" x14ac:dyDescent="0.3">
      <c r="D47" s="13">
        <v>32407681.789999999</v>
      </c>
    </row>
  </sheetData>
  <mergeCells count="15">
    <mergeCell ref="B45:D45"/>
    <mergeCell ref="B46:D46"/>
    <mergeCell ref="A37:E37"/>
    <mergeCell ref="A39:E39"/>
    <mergeCell ref="A41:B41"/>
    <mergeCell ref="C41:E41"/>
    <mergeCell ref="A42:B42"/>
    <mergeCell ref="C42:E42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Normal="100" zoomScaleSheetLayoutView="100" workbookViewId="0">
      <selection activeCell="B40" sqref="B40"/>
    </sheetView>
  </sheetViews>
  <sheetFormatPr baseColWidth="10" defaultRowHeight="16.5" x14ac:dyDescent="0.3"/>
  <cols>
    <col min="1" max="1" width="37" style="25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6" t="s">
        <v>0</v>
      </c>
      <c r="B1" s="36"/>
      <c r="C1" s="36"/>
      <c r="D1" s="36"/>
      <c r="E1" s="36"/>
    </row>
    <row r="2" spans="1:9" x14ac:dyDescent="0.3">
      <c r="A2" s="33" t="s">
        <v>1</v>
      </c>
      <c r="B2" s="33"/>
      <c r="C2" s="33"/>
      <c r="D2" s="33"/>
      <c r="E2" s="33"/>
    </row>
    <row r="3" spans="1:9" x14ac:dyDescent="0.3">
      <c r="A3" s="37" t="s">
        <v>38</v>
      </c>
      <c r="B3" s="37"/>
      <c r="C3" s="37"/>
      <c r="D3" s="37"/>
      <c r="E3" s="37"/>
    </row>
    <row r="5" spans="1:9" ht="23.25" customHeight="1" x14ac:dyDescent="0.3">
      <c r="A5" s="38" t="s">
        <v>2</v>
      </c>
      <c r="B5" s="41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38"/>
      <c r="B6" s="41"/>
      <c r="C6" s="11" t="s">
        <v>5</v>
      </c>
      <c r="D6" s="11" t="s">
        <v>6</v>
      </c>
      <c r="E6" s="40"/>
    </row>
    <row r="7" spans="1:9" ht="27" customHeight="1" x14ac:dyDescent="0.3">
      <c r="A7" s="14" t="s">
        <v>13</v>
      </c>
      <c r="B7" s="15" t="s">
        <v>8</v>
      </c>
      <c r="C7" s="6">
        <v>13610031.189999999</v>
      </c>
      <c r="D7" s="6">
        <v>8787319.0099999998</v>
      </c>
      <c r="E7" s="4"/>
      <c r="F7" s="24"/>
      <c r="G7" s="24"/>
      <c r="I7" s="24"/>
    </row>
    <row r="8" spans="1:9" ht="27" customHeight="1" x14ac:dyDescent="0.3">
      <c r="A8" s="14"/>
      <c r="B8" s="15" t="s">
        <v>10</v>
      </c>
      <c r="C8" s="6">
        <v>0</v>
      </c>
      <c r="D8" s="6">
        <v>308336</v>
      </c>
      <c r="E8" s="4"/>
      <c r="F8" s="24"/>
      <c r="G8" s="24"/>
      <c r="I8" s="24"/>
    </row>
    <row r="9" spans="1:9" ht="27" customHeight="1" x14ac:dyDescent="0.3">
      <c r="A9" s="14"/>
      <c r="B9" s="15" t="s">
        <v>11</v>
      </c>
      <c r="C9" s="6">
        <v>0</v>
      </c>
      <c r="D9" s="6">
        <v>307358</v>
      </c>
      <c r="E9" s="4"/>
      <c r="F9" s="24"/>
      <c r="G9" s="24"/>
      <c r="I9" s="24"/>
    </row>
    <row r="10" spans="1:9" ht="27" customHeight="1" x14ac:dyDescent="0.3">
      <c r="A10" s="14"/>
      <c r="B10" s="15" t="s">
        <v>28</v>
      </c>
      <c r="C10" s="6">
        <v>0</v>
      </c>
      <c r="D10" s="6">
        <v>0</v>
      </c>
      <c r="E10" s="4"/>
      <c r="F10" s="24"/>
      <c r="G10" s="24"/>
      <c r="I10" s="24"/>
    </row>
    <row r="11" spans="1:9" ht="27" customHeight="1" x14ac:dyDescent="0.3">
      <c r="A11" s="14"/>
      <c r="B11" s="15" t="s">
        <v>29</v>
      </c>
      <c r="C11" s="6">
        <v>0</v>
      </c>
      <c r="D11" s="6">
        <v>0</v>
      </c>
      <c r="E11" s="4"/>
      <c r="F11" s="24"/>
      <c r="G11" s="24"/>
      <c r="I11" s="24"/>
    </row>
    <row r="12" spans="1:9" x14ac:dyDescent="0.3">
      <c r="A12" s="14"/>
      <c r="B12" s="16" t="s">
        <v>12</v>
      </c>
      <c r="C12" s="3">
        <f>SUM(C7:C9)</f>
        <v>13610031.189999999</v>
      </c>
      <c r="D12" s="3">
        <f>SUM(D7:D11)</f>
        <v>9403013.0099999998</v>
      </c>
      <c r="E12" s="3">
        <f>C12-D12</f>
        <v>4207018.18</v>
      </c>
      <c r="F12" s="24"/>
      <c r="G12" s="24"/>
      <c r="I12" s="24"/>
    </row>
    <row r="13" spans="1:9" ht="27" customHeight="1" x14ac:dyDescent="0.3">
      <c r="A13" s="14" t="s">
        <v>14</v>
      </c>
      <c r="B13" s="15" t="s">
        <v>8</v>
      </c>
      <c r="C13" s="6">
        <v>5146089.46</v>
      </c>
      <c r="D13" s="6">
        <v>0</v>
      </c>
      <c r="E13" s="4"/>
      <c r="F13" s="8"/>
      <c r="G13" s="24"/>
      <c r="I13" s="8"/>
    </row>
    <row r="14" spans="1:9" ht="27" customHeight="1" x14ac:dyDescent="0.3">
      <c r="A14" s="14"/>
      <c r="B14" s="15" t="s">
        <v>11</v>
      </c>
      <c r="C14" s="6">
        <v>0</v>
      </c>
      <c r="D14" s="6">
        <v>0</v>
      </c>
      <c r="E14" s="4"/>
      <c r="F14" s="24"/>
      <c r="G14" s="24"/>
    </row>
    <row r="15" spans="1:9" ht="27" customHeight="1" x14ac:dyDescent="0.3">
      <c r="A15" s="14"/>
      <c r="B15" s="15" t="s">
        <v>28</v>
      </c>
      <c r="C15" s="6">
        <v>0</v>
      </c>
      <c r="D15" s="6">
        <v>0</v>
      </c>
      <c r="E15" s="4"/>
      <c r="F15" s="24"/>
      <c r="G15" s="24"/>
      <c r="H15" s="24"/>
    </row>
    <row r="16" spans="1:9" ht="27" customHeight="1" x14ac:dyDescent="0.3">
      <c r="A16" s="14"/>
      <c r="B16" s="15" t="s">
        <v>29</v>
      </c>
      <c r="C16" s="6">
        <v>0</v>
      </c>
      <c r="D16" s="6">
        <v>0</v>
      </c>
      <c r="E16" s="4"/>
      <c r="F16" s="24"/>
      <c r="G16" s="24"/>
      <c r="H16" s="24"/>
    </row>
    <row r="17" spans="1:9" x14ac:dyDescent="0.3">
      <c r="A17" s="14"/>
      <c r="B17" s="16" t="s">
        <v>12</v>
      </c>
      <c r="C17" s="3">
        <f>SUM(C13:C16)</f>
        <v>5146089.46</v>
      </c>
      <c r="D17" s="3">
        <f>SUM(D13:D16)</f>
        <v>0</v>
      </c>
      <c r="E17" s="3">
        <f>C17-D17</f>
        <v>5146089.46</v>
      </c>
      <c r="G17" s="24"/>
    </row>
    <row r="18" spans="1:9" ht="27" customHeight="1" x14ac:dyDescent="0.3">
      <c r="A18" s="14" t="s">
        <v>15</v>
      </c>
      <c r="B18" s="15" t="s">
        <v>8</v>
      </c>
      <c r="C18" s="6">
        <v>12453919.060000001</v>
      </c>
      <c r="D18" s="6">
        <v>3192844</v>
      </c>
      <c r="E18" s="4"/>
      <c r="G18" s="24"/>
    </row>
    <row r="19" spans="1:9" ht="27" customHeight="1" x14ac:dyDescent="0.3">
      <c r="A19" s="14"/>
      <c r="B19" s="15" t="s">
        <v>9</v>
      </c>
      <c r="C19" s="6">
        <v>0</v>
      </c>
      <c r="D19" s="6">
        <v>1385052.33</v>
      </c>
      <c r="E19" s="4"/>
      <c r="G19" s="24"/>
      <c r="H19" s="24"/>
      <c r="I19" s="24"/>
    </row>
    <row r="20" spans="1:9" ht="27" customHeight="1" x14ac:dyDescent="0.3">
      <c r="A20" s="14"/>
      <c r="B20" s="15" t="s">
        <v>10</v>
      </c>
      <c r="C20" s="6">
        <v>0</v>
      </c>
      <c r="D20" s="6">
        <v>5117554.8499999996</v>
      </c>
      <c r="E20" s="4"/>
      <c r="G20" s="8"/>
      <c r="H20" s="24"/>
      <c r="I20" s="24"/>
    </row>
    <row r="21" spans="1:9" ht="27" customHeight="1" x14ac:dyDescent="0.3">
      <c r="A21" s="14"/>
      <c r="B21" s="15" t="s">
        <v>28</v>
      </c>
      <c r="C21" s="6">
        <v>0</v>
      </c>
      <c r="D21" s="6">
        <v>0</v>
      </c>
      <c r="E21" s="4"/>
      <c r="H21" s="24"/>
      <c r="I21" s="24"/>
    </row>
    <row r="22" spans="1:9" ht="27" customHeight="1" x14ac:dyDescent="0.3">
      <c r="A22" s="14"/>
      <c r="B22" s="16" t="s">
        <v>12</v>
      </c>
      <c r="C22" s="3">
        <f>SUM(C18:C20)</f>
        <v>12453919.060000001</v>
      </c>
      <c r="D22" s="3">
        <f>SUM(D18:D21)</f>
        <v>9695451.1799999997</v>
      </c>
      <c r="E22" s="3">
        <f>C22-D22</f>
        <v>2758467.8800000008</v>
      </c>
      <c r="H22" s="24"/>
      <c r="I22" s="8"/>
    </row>
    <row r="23" spans="1:9" ht="27" customHeight="1" x14ac:dyDescent="0.3">
      <c r="A23" s="15" t="s">
        <v>32</v>
      </c>
      <c r="B23" s="15" t="s">
        <v>8</v>
      </c>
      <c r="C23" s="6">
        <v>452299.04</v>
      </c>
      <c r="D23" s="6">
        <v>0</v>
      </c>
      <c r="E23" s="4"/>
      <c r="H23" s="24"/>
    </row>
    <row r="24" spans="1:9" ht="27" customHeight="1" x14ac:dyDescent="0.3">
      <c r="A24" s="14"/>
      <c r="B24" s="16" t="s">
        <v>12</v>
      </c>
      <c r="C24" s="3">
        <f>C23</f>
        <v>452299.04</v>
      </c>
      <c r="D24" s="3">
        <f>SUM(D23)</f>
        <v>0</v>
      </c>
      <c r="E24" s="3">
        <f>C24-D24</f>
        <v>452299.04</v>
      </c>
      <c r="H24" s="24"/>
      <c r="I24" s="24"/>
    </row>
    <row r="25" spans="1:9" ht="27" customHeight="1" x14ac:dyDescent="0.3">
      <c r="A25" s="14" t="s">
        <v>33</v>
      </c>
      <c r="B25" s="15" t="s">
        <v>29</v>
      </c>
      <c r="C25" s="6">
        <v>7832036.9100000001</v>
      </c>
      <c r="D25" s="6">
        <v>0</v>
      </c>
      <c r="E25" s="4"/>
      <c r="H25" s="8"/>
    </row>
    <row r="26" spans="1:9" ht="27" customHeight="1" x14ac:dyDescent="0.3">
      <c r="A26" s="14"/>
      <c r="B26" s="16" t="s">
        <v>12</v>
      </c>
      <c r="C26" s="3">
        <f>C25</f>
        <v>7832036.9100000001</v>
      </c>
      <c r="D26" s="3">
        <f>SUM(D25:D25)</f>
        <v>0</v>
      </c>
      <c r="E26" s="3">
        <f>C26-D26</f>
        <v>7832036.9100000001</v>
      </c>
    </row>
    <row r="27" spans="1:9" ht="27" x14ac:dyDescent="0.3">
      <c r="A27" s="15" t="s">
        <v>17</v>
      </c>
      <c r="B27" s="15" t="s">
        <v>8</v>
      </c>
      <c r="C27" s="6">
        <v>143698.9</v>
      </c>
      <c r="D27" s="6">
        <v>0</v>
      </c>
      <c r="E27" s="4"/>
    </row>
    <row r="28" spans="1:9" x14ac:dyDescent="0.3">
      <c r="A28" s="14"/>
      <c r="B28" s="16" t="s">
        <v>12</v>
      </c>
      <c r="C28" s="3">
        <f>C27</f>
        <v>143698.9</v>
      </c>
      <c r="D28" s="3">
        <f>D27</f>
        <v>0</v>
      </c>
      <c r="E28" s="3">
        <f>C28-D28</f>
        <v>143698.9</v>
      </c>
    </row>
    <row r="29" spans="1:9" x14ac:dyDescent="0.3">
      <c r="A29" s="14" t="s">
        <v>18</v>
      </c>
      <c r="B29" s="15" t="s">
        <v>8</v>
      </c>
      <c r="C29" s="6">
        <v>494653.39</v>
      </c>
      <c r="D29" s="6">
        <v>0</v>
      </c>
      <c r="E29" s="4"/>
    </row>
    <row r="30" spans="1:9" x14ac:dyDescent="0.3">
      <c r="A30" s="14"/>
      <c r="B30" s="16" t="s">
        <v>12</v>
      </c>
      <c r="C30" s="3">
        <f>C29</f>
        <v>494653.39</v>
      </c>
      <c r="D30" s="3">
        <f>D29</f>
        <v>0</v>
      </c>
      <c r="E30" s="3">
        <f>C30-D30</f>
        <v>494653.39</v>
      </c>
    </row>
    <row r="31" spans="1:9" x14ac:dyDescent="0.3">
      <c r="A31" s="15" t="s">
        <v>34</v>
      </c>
      <c r="B31" s="15" t="s">
        <v>8</v>
      </c>
      <c r="C31" s="6">
        <v>579331.86</v>
      </c>
      <c r="D31" s="6">
        <v>0</v>
      </c>
      <c r="E31" s="4"/>
    </row>
    <row r="32" spans="1:9" x14ac:dyDescent="0.3">
      <c r="A32" s="14"/>
      <c r="B32" s="16" t="s">
        <v>12</v>
      </c>
      <c r="C32" s="3">
        <f>C31</f>
        <v>579331.86</v>
      </c>
      <c r="D32" s="3">
        <f>D31</f>
        <v>0</v>
      </c>
      <c r="E32" s="3">
        <f>C32-D32</f>
        <v>579331.86</v>
      </c>
    </row>
    <row r="33" spans="1:9" ht="27" x14ac:dyDescent="0.3">
      <c r="A33" s="15" t="s">
        <v>19</v>
      </c>
      <c r="B33" s="15" t="s">
        <v>8</v>
      </c>
      <c r="C33" s="6">
        <v>22183.73</v>
      </c>
      <c r="D33" s="6">
        <v>0</v>
      </c>
      <c r="E33" s="4"/>
    </row>
    <row r="34" spans="1:9" x14ac:dyDescent="0.3">
      <c r="A34" s="14"/>
      <c r="B34" s="16" t="s">
        <v>12</v>
      </c>
      <c r="C34" s="3">
        <f>C33</f>
        <v>22183.73</v>
      </c>
      <c r="D34" s="3">
        <f>D33</f>
        <v>0</v>
      </c>
      <c r="E34" s="3">
        <f>C34-D34</f>
        <v>22183.73</v>
      </c>
    </row>
    <row r="35" spans="1:9" ht="33" x14ac:dyDescent="0.3">
      <c r="A35" s="17"/>
      <c r="B35" s="18" t="s">
        <v>16</v>
      </c>
      <c r="C35" s="12">
        <f>+C34+C32+C30+C28+C26+C24+C22+C17+C12</f>
        <v>40734243.539999999</v>
      </c>
      <c r="D35" s="12">
        <f>D12+D17+D22+D24+D26+D28+D30+D32+D34</f>
        <v>19098464.189999998</v>
      </c>
      <c r="E35" s="12">
        <f>E12+E17+E22+E24+E26+E28+E30+E32+E34</f>
        <v>21635779.349999998</v>
      </c>
    </row>
    <row r="36" spans="1:9" x14ac:dyDescent="0.3">
      <c r="G36" s="19"/>
    </row>
    <row r="37" spans="1:9" x14ac:dyDescent="0.3">
      <c r="A37" s="33" t="s">
        <v>20</v>
      </c>
      <c r="B37" s="33"/>
      <c r="C37" s="33"/>
      <c r="D37" s="33"/>
      <c r="E37" s="33"/>
    </row>
    <row r="38" spans="1:9" x14ac:dyDescent="0.3">
      <c r="B38" s="25"/>
      <c r="C38" s="1"/>
      <c r="D38" s="1"/>
      <c r="E38" s="1"/>
    </row>
    <row r="39" spans="1:9" ht="47.25" customHeight="1" x14ac:dyDescent="0.3">
      <c r="A39" s="34" t="s">
        <v>21</v>
      </c>
      <c r="B39" s="34"/>
      <c r="C39" s="34"/>
      <c r="D39" s="34"/>
      <c r="E39" s="34"/>
    </row>
    <row r="40" spans="1:9" x14ac:dyDescent="0.3">
      <c r="A40" s="26"/>
      <c r="B40" s="26"/>
      <c r="C40" s="10"/>
      <c r="D40" s="10"/>
      <c r="E40" s="10"/>
    </row>
    <row r="41" spans="1:9" x14ac:dyDescent="0.3">
      <c r="A41" s="31" t="s">
        <v>22</v>
      </c>
      <c r="B41" s="31"/>
      <c r="C41" s="42" t="s">
        <v>23</v>
      </c>
      <c r="D41" s="42"/>
      <c r="E41" s="42"/>
    </row>
    <row r="42" spans="1:9" x14ac:dyDescent="0.3">
      <c r="A42" s="32" t="s">
        <v>25</v>
      </c>
      <c r="B42" s="32"/>
      <c r="C42" s="43" t="s">
        <v>26</v>
      </c>
      <c r="D42" s="43"/>
      <c r="E42" s="43"/>
    </row>
    <row r="45" spans="1:9" s="9" customFormat="1" ht="16.5" customHeight="1" x14ac:dyDescent="0.3">
      <c r="A45" s="25"/>
      <c r="B45" s="31" t="s">
        <v>24</v>
      </c>
      <c r="C45" s="31"/>
      <c r="D45" s="31"/>
      <c r="E45" s="13"/>
      <c r="F45" s="7"/>
      <c r="G45" s="7"/>
      <c r="H45" s="7"/>
      <c r="I45" s="7"/>
    </row>
    <row r="46" spans="1:9" s="9" customFormat="1" x14ac:dyDescent="0.3">
      <c r="A46" s="25"/>
      <c r="B46" s="32" t="s">
        <v>27</v>
      </c>
      <c r="C46" s="32"/>
      <c r="D46" s="32"/>
      <c r="E46" s="13"/>
      <c r="F46" s="7"/>
      <c r="G46" s="7"/>
      <c r="H46" s="7"/>
      <c r="I46" s="7"/>
    </row>
  </sheetData>
  <mergeCells count="15">
    <mergeCell ref="B45:D45"/>
    <mergeCell ref="B46:D46"/>
    <mergeCell ref="A37:E37"/>
    <mergeCell ref="A39:E39"/>
    <mergeCell ref="A41:B41"/>
    <mergeCell ref="C41:E41"/>
    <mergeCell ref="A42:B42"/>
    <mergeCell ref="C42:E42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Normal="100" zoomScaleSheetLayoutView="100" workbookViewId="0">
      <selection activeCell="A13" sqref="A13"/>
    </sheetView>
  </sheetViews>
  <sheetFormatPr baseColWidth="10" defaultRowHeight="16.5" x14ac:dyDescent="0.3"/>
  <cols>
    <col min="1" max="1" width="37" style="29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6" t="s">
        <v>0</v>
      </c>
      <c r="B1" s="36"/>
      <c r="C1" s="36"/>
      <c r="D1" s="36"/>
      <c r="E1" s="36"/>
    </row>
    <row r="2" spans="1:9" x14ac:dyDescent="0.3">
      <c r="A2" s="33" t="s">
        <v>1</v>
      </c>
      <c r="B2" s="33"/>
      <c r="C2" s="33"/>
      <c r="D2" s="33"/>
      <c r="E2" s="33"/>
    </row>
    <row r="3" spans="1:9" x14ac:dyDescent="0.3">
      <c r="A3" s="37" t="s">
        <v>39</v>
      </c>
      <c r="B3" s="37"/>
      <c r="C3" s="37"/>
      <c r="D3" s="37"/>
      <c r="E3" s="37"/>
    </row>
    <row r="5" spans="1:9" ht="23.25" customHeight="1" x14ac:dyDescent="0.3">
      <c r="A5" s="38" t="s">
        <v>2</v>
      </c>
      <c r="B5" s="41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38"/>
      <c r="B6" s="41"/>
      <c r="C6" s="11" t="s">
        <v>5</v>
      </c>
      <c r="D6" s="11" t="s">
        <v>6</v>
      </c>
      <c r="E6" s="40"/>
    </row>
    <row r="7" spans="1:9" ht="27" customHeight="1" x14ac:dyDescent="0.3">
      <c r="A7" s="14" t="s">
        <v>13</v>
      </c>
      <c r="B7" s="15" t="s">
        <v>8</v>
      </c>
      <c r="C7" s="6">
        <v>16016484.859999999</v>
      </c>
      <c r="D7" s="6">
        <v>10719335.880000001</v>
      </c>
      <c r="E7" s="4"/>
      <c r="F7" s="24"/>
      <c r="G7" s="24"/>
      <c r="I7" s="24"/>
    </row>
    <row r="8" spans="1:9" ht="27" customHeight="1" x14ac:dyDescent="0.3">
      <c r="A8" s="14"/>
      <c r="B8" s="15" t="s">
        <v>9</v>
      </c>
      <c r="C8" s="6"/>
      <c r="D8" s="6">
        <v>378160</v>
      </c>
      <c r="E8" s="4"/>
      <c r="F8" s="24"/>
      <c r="G8" s="24"/>
      <c r="I8" s="24"/>
    </row>
    <row r="9" spans="1:9" ht="27" customHeight="1" x14ac:dyDescent="0.3">
      <c r="A9" s="14"/>
      <c r="B9" s="15" t="s">
        <v>10</v>
      </c>
      <c r="C9" s="6">
        <v>0</v>
      </c>
      <c r="D9" s="6">
        <v>359768</v>
      </c>
      <c r="E9" s="4"/>
      <c r="F9" s="24"/>
      <c r="G9" s="24"/>
      <c r="I9" s="24"/>
    </row>
    <row r="10" spans="1:9" ht="27" customHeight="1" x14ac:dyDescent="0.3">
      <c r="A10" s="14"/>
      <c r="B10" s="15" t="s">
        <v>11</v>
      </c>
      <c r="C10" s="6">
        <v>0</v>
      </c>
      <c r="D10" s="6">
        <v>547462.88</v>
      </c>
      <c r="E10" s="4"/>
      <c r="F10" s="24"/>
      <c r="G10" s="24"/>
      <c r="I10" s="24"/>
    </row>
    <row r="11" spans="1:9" ht="27" customHeight="1" x14ac:dyDescent="0.3">
      <c r="A11" s="14"/>
      <c r="B11" s="15" t="s">
        <v>28</v>
      </c>
      <c r="C11" s="6">
        <v>0</v>
      </c>
      <c r="D11" s="6">
        <v>0</v>
      </c>
      <c r="E11" s="4"/>
      <c r="F11" s="24"/>
      <c r="G11" s="24"/>
      <c r="I11" s="24"/>
    </row>
    <row r="12" spans="1:9" ht="27" customHeight="1" x14ac:dyDescent="0.3">
      <c r="A12" s="14"/>
      <c r="B12" s="15" t="s">
        <v>29</v>
      </c>
      <c r="C12" s="6">
        <v>0</v>
      </c>
      <c r="D12" s="6">
        <v>0</v>
      </c>
      <c r="E12" s="4"/>
      <c r="F12" s="24"/>
      <c r="G12" s="24"/>
      <c r="I12" s="24"/>
    </row>
    <row r="13" spans="1:9" x14ac:dyDescent="0.3">
      <c r="A13" s="14"/>
      <c r="B13" s="16" t="s">
        <v>12</v>
      </c>
      <c r="C13" s="3">
        <f>SUM(C7:C10)</f>
        <v>16016484.859999999</v>
      </c>
      <c r="D13" s="3">
        <f>SUM(D7:D12)</f>
        <v>12004726.760000002</v>
      </c>
      <c r="E13" s="3">
        <f>C13-D13</f>
        <v>4011758.0999999978</v>
      </c>
      <c r="F13" s="24"/>
      <c r="G13" s="24"/>
      <c r="I13" s="24"/>
    </row>
    <row r="14" spans="1:9" ht="27" customHeight="1" x14ac:dyDescent="0.3">
      <c r="A14" s="14" t="s">
        <v>14</v>
      </c>
      <c r="B14" s="15" t="s">
        <v>8</v>
      </c>
      <c r="C14" s="6">
        <v>5987253.1200000001</v>
      </c>
      <c r="D14" s="6">
        <v>0</v>
      </c>
      <c r="E14" s="4"/>
      <c r="F14" s="8"/>
      <c r="G14" s="24"/>
      <c r="I14" s="8"/>
    </row>
    <row r="15" spans="1:9" ht="27" customHeight="1" x14ac:dyDescent="0.3">
      <c r="A15" s="14"/>
      <c r="B15" s="15" t="s">
        <v>10</v>
      </c>
      <c r="C15" s="6"/>
      <c r="D15" s="6">
        <v>191400</v>
      </c>
      <c r="E15" s="4"/>
      <c r="F15" s="8"/>
      <c r="G15" s="24"/>
      <c r="I15" s="8"/>
    </row>
    <row r="16" spans="1:9" ht="27" customHeight="1" x14ac:dyDescent="0.3">
      <c r="A16" s="14"/>
      <c r="B16" s="15" t="s">
        <v>11</v>
      </c>
      <c r="C16" s="6">
        <v>0</v>
      </c>
      <c r="D16" s="6">
        <v>0</v>
      </c>
      <c r="E16" s="4"/>
      <c r="F16" s="24"/>
      <c r="G16" s="24"/>
    </row>
    <row r="17" spans="1:9" ht="27" customHeight="1" x14ac:dyDescent="0.3">
      <c r="A17" s="14"/>
      <c r="B17" s="15" t="s">
        <v>28</v>
      </c>
      <c r="C17" s="6">
        <v>0</v>
      </c>
      <c r="D17" s="6">
        <v>0</v>
      </c>
      <c r="E17" s="4"/>
      <c r="F17" s="24"/>
      <c r="G17" s="24"/>
      <c r="H17" s="24"/>
    </row>
    <row r="18" spans="1:9" ht="27" customHeight="1" x14ac:dyDescent="0.3">
      <c r="A18" s="14"/>
      <c r="B18" s="15" t="s">
        <v>29</v>
      </c>
      <c r="C18" s="6">
        <v>0</v>
      </c>
      <c r="D18" s="6">
        <v>0</v>
      </c>
      <c r="E18" s="4"/>
      <c r="F18" s="24"/>
      <c r="G18" s="24"/>
      <c r="H18" s="24"/>
    </row>
    <row r="19" spans="1:9" x14ac:dyDescent="0.3">
      <c r="A19" s="14"/>
      <c r="B19" s="16" t="s">
        <v>12</v>
      </c>
      <c r="C19" s="3">
        <f>SUM(C14:C18)</f>
        <v>5987253.1200000001</v>
      </c>
      <c r="D19" s="3">
        <f>SUM(D14:D18)</f>
        <v>191400</v>
      </c>
      <c r="E19" s="3">
        <f>C19-D19</f>
        <v>5795853.1200000001</v>
      </c>
      <c r="G19" s="24"/>
    </row>
    <row r="20" spans="1:9" ht="27" customHeight="1" x14ac:dyDescent="0.3">
      <c r="A20" s="14" t="s">
        <v>15</v>
      </c>
      <c r="B20" s="15" t="s">
        <v>8</v>
      </c>
      <c r="C20" s="6">
        <v>14529569.390000001</v>
      </c>
      <c r="D20" s="6">
        <v>3719120</v>
      </c>
      <c r="E20" s="4"/>
      <c r="G20" s="24"/>
    </row>
    <row r="21" spans="1:9" ht="27" customHeight="1" x14ac:dyDescent="0.3">
      <c r="A21" s="14"/>
      <c r="B21" s="15" t="s">
        <v>9</v>
      </c>
      <c r="C21" s="6">
        <v>0</v>
      </c>
      <c r="D21" s="6">
        <v>1806770.73</v>
      </c>
      <c r="E21" s="4"/>
      <c r="G21" s="24"/>
      <c r="H21" s="24"/>
      <c r="I21" s="24"/>
    </row>
    <row r="22" spans="1:9" ht="27" customHeight="1" x14ac:dyDescent="0.3">
      <c r="A22" s="14"/>
      <c r="B22" s="15" t="s">
        <v>10</v>
      </c>
      <c r="C22" s="6">
        <v>0</v>
      </c>
      <c r="D22" s="6">
        <v>5922195.8399999999</v>
      </c>
      <c r="E22" s="4"/>
      <c r="G22" s="8"/>
      <c r="H22" s="24"/>
      <c r="I22" s="24"/>
    </row>
    <row r="23" spans="1:9" ht="27" customHeight="1" x14ac:dyDescent="0.3">
      <c r="A23" s="14"/>
      <c r="B23" s="15" t="s">
        <v>28</v>
      </c>
      <c r="C23" s="6">
        <v>0</v>
      </c>
      <c r="D23" s="6">
        <v>0</v>
      </c>
      <c r="E23" s="4"/>
      <c r="H23" s="24"/>
      <c r="I23" s="24"/>
    </row>
    <row r="24" spans="1:9" ht="27" customHeight="1" x14ac:dyDescent="0.3">
      <c r="A24" s="14"/>
      <c r="B24" s="16" t="s">
        <v>12</v>
      </c>
      <c r="C24" s="3">
        <f>SUM(C20:C22)</f>
        <v>14529569.390000001</v>
      </c>
      <c r="D24" s="3">
        <f>SUM(D20:D23)</f>
        <v>11448086.57</v>
      </c>
      <c r="E24" s="3">
        <f>C24-D24</f>
        <v>3081482.8200000003</v>
      </c>
      <c r="H24" s="24"/>
      <c r="I24" s="8"/>
    </row>
    <row r="25" spans="1:9" ht="27" customHeight="1" x14ac:dyDescent="0.3">
      <c r="A25" s="15" t="s">
        <v>32</v>
      </c>
      <c r="B25" s="15" t="s">
        <v>8</v>
      </c>
      <c r="C25" s="6">
        <v>500103.61</v>
      </c>
      <c r="D25" s="6">
        <v>0</v>
      </c>
      <c r="E25" s="4"/>
      <c r="H25" s="24"/>
    </row>
    <row r="26" spans="1:9" ht="27" customHeight="1" x14ac:dyDescent="0.3">
      <c r="A26" s="14"/>
      <c r="B26" s="16" t="s">
        <v>12</v>
      </c>
      <c r="C26" s="3">
        <f>C25</f>
        <v>500103.61</v>
      </c>
      <c r="D26" s="3">
        <f>SUM(D25)</f>
        <v>0</v>
      </c>
      <c r="E26" s="3">
        <f>C26-D26</f>
        <v>500103.61</v>
      </c>
      <c r="H26" s="24"/>
      <c r="I26" s="24"/>
    </row>
    <row r="27" spans="1:9" ht="27" customHeight="1" x14ac:dyDescent="0.3">
      <c r="A27" s="14" t="s">
        <v>33</v>
      </c>
      <c r="B27" s="15" t="s">
        <v>29</v>
      </c>
      <c r="C27" s="6">
        <v>9137375.9100000001</v>
      </c>
      <c r="D27" s="6">
        <v>0</v>
      </c>
      <c r="E27" s="4"/>
      <c r="H27" s="8"/>
    </row>
    <row r="28" spans="1:9" ht="27" customHeight="1" x14ac:dyDescent="0.3">
      <c r="A28" s="14"/>
      <c r="B28" s="15"/>
      <c r="C28" s="6"/>
      <c r="D28" s="6"/>
      <c r="E28" s="4"/>
      <c r="H28" s="8"/>
    </row>
    <row r="29" spans="1:9" ht="27" customHeight="1" x14ac:dyDescent="0.3">
      <c r="A29" s="14"/>
      <c r="B29" s="16" t="s">
        <v>12</v>
      </c>
      <c r="C29" s="3">
        <f>C27</f>
        <v>9137375.9100000001</v>
      </c>
      <c r="D29" s="3">
        <f>SUM(D27:D27)</f>
        <v>0</v>
      </c>
      <c r="E29" s="3">
        <f>C29-D29</f>
        <v>9137375.9100000001</v>
      </c>
    </row>
    <row r="30" spans="1:9" ht="27" x14ac:dyDescent="0.3">
      <c r="A30" s="15" t="s">
        <v>17</v>
      </c>
      <c r="B30" s="15" t="s">
        <v>8</v>
      </c>
      <c r="C30" s="6">
        <v>164246.73000000001</v>
      </c>
      <c r="D30" s="6">
        <v>0</v>
      </c>
      <c r="E30" s="4"/>
    </row>
    <row r="31" spans="1:9" x14ac:dyDescent="0.3">
      <c r="A31" s="14"/>
      <c r="B31" s="16" t="s">
        <v>12</v>
      </c>
      <c r="C31" s="3">
        <f>C30</f>
        <v>164246.73000000001</v>
      </c>
      <c r="D31" s="3">
        <f>D30</f>
        <v>0</v>
      </c>
      <c r="E31" s="3">
        <f>C31-D31</f>
        <v>164246.73000000001</v>
      </c>
    </row>
    <row r="32" spans="1:9" x14ac:dyDescent="0.3">
      <c r="A32" s="14" t="s">
        <v>18</v>
      </c>
      <c r="B32" s="15" t="s">
        <v>8</v>
      </c>
      <c r="C32" s="6">
        <v>540146.5</v>
      </c>
      <c r="D32" s="6">
        <v>0</v>
      </c>
      <c r="E32" s="4"/>
    </row>
    <row r="33" spans="1:9" x14ac:dyDescent="0.3">
      <c r="A33" s="14"/>
      <c r="B33" s="16" t="s">
        <v>12</v>
      </c>
      <c r="C33" s="3">
        <f>C32</f>
        <v>540146.5</v>
      </c>
      <c r="D33" s="3">
        <f>D32</f>
        <v>0</v>
      </c>
      <c r="E33" s="3">
        <f>C33-D33</f>
        <v>540146.5</v>
      </c>
    </row>
    <row r="34" spans="1:9" x14ac:dyDescent="0.3">
      <c r="A34" s="15" t="s">
        <v>34</v>
      </c>
      <c r="B34" s="15" t="s">
        <v>8</v>
      </c>
      <c r="C34" s="6">
        <v>694001.89</v>
      </c>
      <c r="D34" s="6">
        <v>0</v>
      </c>
      <c r="E34" s="4"/>
    </row>
    <row r="35" spans="1:9" x14ac:dyDescent="0.3">
      <c r="A35" s="14"/>
      <c r="B35" s="16" t="s">
        <v>12</v>
      </c>
      <c r="C35" s="3">
        <f>C34</f>
        <v>694001.89</v>
      </c>
      <c r="D35" s="3">
        <f>D34</f>
        <v>0</v>
      </c>
      <c r="E35" s="3">
        <f>C35-D35</f>
        <v>694001.89</v>
      </c>
    </row>
    <row r="36" spans="1:9" ht="27" x14ac:dyDescent="0.3">
      <c r="A36" s="15" t="s">
        <v>19</v>
      </c>
      <c r="B36" s="15" t="s">
        <v>8</v>
      </c>
      <c r="C36" s="6">
        <v>25873.45</v>
      </c>
      <c r="D36" s="6">
        <v>0</v>
      </c>
      <c r="E36" s="4"/>
    </row>
    <row r="37" spans="1:9" x14ac:dyDescent="0.3">
      <c r="A37" s="14"/>
      <c r="B37" s="16" t="s">
        <v>12</v>
      </c>
      <c r="C37" s="3">
        <f>C36</f>
        <v>25873.45</v>
      </c>
      <c r="D37" s="3">
        <f>D36</f>
        <v>0</v>
      </c>
      <c r="E37" s="3">
        <f>C37-D37</f>
        <v>25873.45</v>
      </c>
    </row>
    <row r="38" spans="1:9" ht="33" x14ac:dyDescent="0.3">
      <c r="A38" s="17"/>
      <c r="B38" s="18" t="s">
        <v>16</v>
      </c>
      <c r="C38" s="12">
        <f>+C37+C35+C33+C31+C29+C26+C24+C19+C13</f>
        <v>47595055.460000001</v>
      </c>
      <c r="D38" s="12">
        <f>D13+D19+D24+D26+D29+D31+D33+D35+D37</f>
        <v>23644213.330000002</v>
      </c>
      <c r="E38" s="12">
        <f>E13+E19+E24+E26+E29+E31+E33+E35+E37</f>
        <v>23950842.129999999</v>
      </c>
    </row>
    <row r="39" spans="1:9" x14ac:dyDescent="0.3">
      <c r="G39" s="19"/>
    </row>
    <row r="40" spans="1:9" x14ac:dyDescent="0.3">
      <c r="A40" s="33" t="s">
        <v>20</v>
      </c>
      <c r="B40" s="33"/>
      <c r="C40" s="33"/>
      <c r="D40" s="33"/>
      <c r="E40" s="33"/>
    </row>
    <row r="41" spans="1:9" x14ac:dyDescent="0.3">
      <c r="B41" s="29"/>
      <c r="C41" s="1"/>
      <c r="D41" s="1"/>
      <c r="E41" s="1"/>
    </row>
    <row r="42" spans="1:9" ht="47.25" customHeight="1" x14ac:dyDescent="0.3">
      <c r="A42" s="34" t="s">
        <v>21</v>
      </c>
      <c r="B42" s="34"/>
      <c r="C42" s="34"/>
      <c r="D42" s="34"/>
      <c r="E42" s="34"/>
    </row>
    <row r="43" spans="1:9" x14ac:dyDescent="0.3">
      <c r="A43" s="30"/>
      <c r="B43" s="30"/>
      <c r="C43" s="10"/>
      <c r="D43" s="10"/>
      <c r="E43" s="10"/>
    </row>
    <row r="44" spans="1:9" x14ac:dyDescent="0.3">
      <c r="A44" s="31" t="s">
        <v>22</v>
      </c>
      <c r="B44" s="31"/>
      <c r="C44" s="42" t="s">
        <v>23</v>
      </c>
      <c r="D44" s="42"/>
      <c r="E44" s="42"/>
    </row>
    <row r="45" spans="1:9" x14ac:dyDescent="0.3">
      <c r="A45" s="32" t="s">
        <v>25</v>
      </c>
      <c r="B45" s="32"/>
      <c r="C45" s="43" t="s">
        <v>26</v>
      </c>
      <c r="D45" s="43"/>
      <c r="E45" s="43"/>
    </row>
    <row r="48" spans="1:9" s="9" customFormat="1" ht="16.5" customHeight="1" x14ac:dyDescent="0.3">
      <c r="A48" s="29"/>
      <c r="B48" s="31" t="s">
        <v>24</v>
      </c>
      <c r="C48" s="31"/>
      <c r="D48" s="31"/>
      <c r="E48" s="13"/>
      <c r="F48" s="7"/>
      <c r="G48" s="7"/>
      <c r="H48" s="7"/>
      <c r="I48" s="7"/>
    </row>
    <row r="49" spans="1:9" s="9" customFormat="1" x14ac:dyDescent="0.3">
      <c r="A49" s="29"/>
      <c r="B49" s="32" t="s">
        <v>27</v>
      </c>
      <c r="C49" s="32"/>
      <c r="D49" s="32"/>
      <c r="E49" s="13"/>
      <c r="F49" s="7"/>
      <c r="G49" s="7"/>
      <c r="H49" s="7"/>
      <c r="I49" s="7"/>
    </row>
  </sheetData>
  <mergeCells count="15">
    <mergeCell ref="B48:D48"/>
    <mergeCell ref="B49:D49"/>
    <mergeCell ref="A40:E40"/>
    <mergeCell ref="A42:E42"/>
    <mergeCell ref="A44:B44"/>
    <mergeCell ref="C44:E44"/>
    <mergeCell ref="A45:B45"/>
    <mergeCell ref="C45:E45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A13" sqref="A13"/>
    </sheetView>
  </sheetViews>
  <sheetFormatPr baseColWidth="10" defaultRowHeight="16.5" x14ac:dyDescent="0.3"/>
  <cols>
    <col min="1" max="1" width="37" style="29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6" t="s">
        <v>0</v>
      </c>
      <c r="B1" s="36"/>
      <c r="C1" s="36"/>
      <c r="D1" s="36"/>
      <c r="E1" s="36"/>
    </row>
    <row r="2" spans="1:9" x14ac:dyDescent="0.3">
      <c r="A2" s="33" t="s">
        <v>1</v>
      </c>
      <c r="B2" s="33"/>
      <c r="C2" s="33"/>
      <c r="D2" s="33"/>
      <c r="E2" s="33"/>
    </row>
    <row r="3" spans="1:9" x14ac:dyDescent="0.3">
      <c r="A3" s="37" t="s">
        <v>40</v>
      </c>
      <c r="B3" s="37"/>
      <c r="C3" s="37"/>
      <c r="D3" s="37"/>
      <c r="E3" s="37"/>
    </row>
    <row r="5" spans="1:9" ht="23.25" customHeight="1" x14ac:dyDescent="0.3">
      <c r="A5" s="38" t="s">
        <v>2</v>
      </c>
      <c r="B5" s="41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38"/>
      <c r="B6" s="41"/>
      <c r="C6" s="11" t="s">
        <v>5</v>
      </c>
      <c r="D6" s="11" t="s">
        <v>6</v>
      </c>
      <c r="E6" s="40"/>
    </row>
    <row r="7" spans="1:9" ht="27" customHeight="1" x14ac:dyDescent="0.3">
      <c r="A7" s="14" t="s">
        <v>13</v>
      </c>
      <c r="B7" s="15" t="s">
        <v>8</v>
      </c>
      <c r="C7" s="6">
        <v>18281626.859999999</v>
      </c>
      <c r="D7" s="6">
        <v>12145268.880000001</v>
      </c>
      <c r="E7" s="4"/>
      <c r="F7" s="24"/>
      <c r="G7" s="24"/>
      <c r="I7" s="24"/>
    </row>
    <row r="8" spans="1:9" ht="27" customHeight="1" x14ac:dyDescent="0.3">
      <c r="A8" s="14"/>
      <c r="B8" s="15" t="s">
        <v>9</v>
      </c>
      <c r="C8" s="6"/>
      <c r="D8" s="6">
        <v>549115</v>
      </c>
      <c r="E8" s="4"/>
      <c r="F8" s="24"/>
      <c r="G8" s="24"/>
      <c r="I8" s="24"/>
    </row>
    <row r="9" spans="1:9" ht="27" customHeight="1" x14ac:dyDescent="0.3">
      <c r="A9" s="14"/>
      <c r="B9" s="15" t="s">
        <v>10</v>
      </c>
      <c r="C9" s="6">
        <v>0</v>
      </c>
      <c r="D9" s="6">
        <v>411208</v>
      </c>
      <c r="E9" s="4"/>
      <c r="F9" s="24"/>
      <c r="G9" s="24"/>
      <c r="I9" s="24"/>
    </row>
    <row r="10" spans="1:9" ht="27" customHeight="1" x14ac:dyDescent="0.3">
      <c r="A10" s="14"/>
      <c r="B10" s="15" t="s">
        <v>11</v>
      </c>
      <c r="C10" s="6">
        <v>0</v>
      </c>
      <c r="D10" s="6">
        <v>630890.88</v>
      </c>
      <c r="E10" s="4"/>
      <c r="F10" s="24"/>
      <c r="G10" s="24"/>
      <c r="I10" s="24"/>
    </row>
    <row r="11" spans="1:9" ht="27" customHeight="1" x14ac:dyDescent="0.3">
      <c r="A11" s="14"/>
      <c r="B11" s="15" t="s">
        <v>28</v>
      </c>
      <c r="C11" s="6">
        <v>0</v>
      </c>
      <c r="D11" s="6">
        <v>1000000</v>
      </c>
      <c r="E11" s="4"/>
      <c r="F11" s="24"/>
      <c r="G11" s="24"/>
      <c r="I11" s="24"/>
    </row>
    <row r="12" spans="1:9" ht="27" customHeight="1" x14ac:dyDescent="0.3">
      <c r="A12" s="14"/>
      <c r="B12" s="15" t="s">
        <v>29</v>
      </c>
      <c r="C12" s="6">
        <v>0</v>
      </c>
      <c r="D12" s="6">
        <v>0</v>
      </c>
      <c r="E12" s="4"/>
      <c r="F12" s="24"/>
      <c r="G12" s="24"/>
      <c r="I12" s="24"/>
    </row>
    <row r="13" spans="1:9" x14ac:dyDescent="0.3">
      <c r="A13" s="14"/>
      <c r="B13" s="16" t="s">
        <v>12</v>
      </c>
      <c r="C13" s="3">
        <f>SUM(C7:C10)</f>
        <v>18281626.859999999</v>
      </c>
      <c r="D13" s="3">
        <f>SUM(D7:D12)</f>
        <v>14736482.760000002</v>
      </c>
      <c r="E13" s="3">
        <f>C13-D13</f>
        <v>3545144.0999999978</v>
      </c>
      <c r="F13" s="24"/>
      <c r="G13" s="24"/>
      <c r="I13" s="24"/>
    </row>
    <row r="14" spans="1:9" ht="27" customHeight="1" x14ac:dyDescent="0.3">
      <c r="A14" s="14" t="s">
        <v>14</v>
      </c>
      <c r="B14" s="15" t="s">
        <v>8</v>
      </c>
      <c r="C14" s="6">
        <v>6816768.9500000002</v>
      </c>
      <c r="D14" s="6">
        <v>0</v>
      </c>
      <c r="E14" s="4"/>
      <c r="F14" s="8"/>
      <c r="G14" s="24"/>
      <c r="I14" s="8"/>
    </row>
    <row r="15" spans="1:9" ht="27" customHeight="1" x14ac:dyDescent="0.3">
      <c r="A15" s="14"/>
      <c r="B15" s="15" t="s">
        <v>10</v>
      </c>
      <c r="C15" s="6"/>
      <c r="D15" s="6">
        <v>780100</v>
      </c>
      <c r="E15" s="4"/>
      <c r="F15" s="8"/>
      <c r="G15" s="24"/>
      <c r="I15" s="8"/>
    </row>
    <row r="16" spans="1:9" ht="27" customHeight="1" x14ac:dyDescent="0.3">
      <c r="A16" s="14"/>
      <c r="B16" s="15" t="s">
        <v>11</v>
      </c>
      <c r="C16" s="6">
        <v>0</v>
      </c>
      <c r="D16" s="6">
        <v>0</v>
      </c>
      <c r="E16" s="4"/>
      <c r="F16" s="24"/>
      <c r="G16" s="24"/>
    </row>
    <row r="17" spans="1:9" ht="27" customHeight="1" x14ac:dyDescent="0.3">
      <c r="A17" s="14"/>
      <c r="B17" s="15" t="s">
        <v>28</v>
      </c>
      <c r="C17" s="6">
        <v>0</v>
      </c>
      <c r="D17" s="6">
        <v>406000</v>
      </c>
      <c r="E17" s="4"/>
      <c r="F17" s="24"/>
      <c r="G17" s="24"/>
      <c r="H17" s="24"/>
    </row>
    <row r="18" spans="1:9" ht="27" customHeight="1" x14ac:dyDescent="0.3">
      <c r="A18" s="14"/>
      <c r="B18" s="15" t="s">
        <v>29</v>
      </c>
      <c r="C18" s="6">
        <v>0</v>
      </c>
      <c r="D18" s="6">
        <v>1529317.49</v>
      </c>
      <c r="E18" s="4"/>
      <c r="F18" s="24"/>
      <c r="G18" s="24"/>
      <c r="H18" s="24"/>
    </row>
    <row r="19" spans="1:9" x14ac:dyDescent="0.3">
      <c r="A19" s="14"/>
      <c r="B19" s="16" t="s">
        <v>12</v>
      </c>
      <c r="C19" s="3">
        <f>SUM(C14:C18)</f>
        <v>6816768.9500000002</v>
      </c>
      <c r="D19" s="3">
        <f>SUM(D14:D18)</f>
        <v>2715417.49</v>
      </c>
      <c r="E19" s="3">
        <f>C19-D19</f>
        <v>4101351.46</v>
      </c>
      <c r="G19" s="24"/>
    </row>
    <row r="20" spans="1:9" ht="27" customHeight="1" x14ac:dyDescent="0.3">
      <c r="A20" s="14" t="s">
        <v>15</v>
      </c>
      <c r="B20" s="15" t="s">
        <v>8</v>
      </c>
      <c r="C20" s="6">
        <v>16605219.720000001</v>
      </c>
      <c r="D20" s="6">
        <v>4230223</v>
      </c>
      <c r="E20" s="4"/>
      <c r="G20" s="24"/>
    </row>
    <row r="21" spans="1:9" ht="27" customHeight="1" x14ac:dyDescent="0.3">
      <c r="A21" s="14"/>
      <c r="B21" s="15" t="s">
        <v>9</v>
      </c>
      <c r="C21" s="6">
        <v>0</v>
      </c>
      <c r="D21" s="6">
        <v>2376016.35</v>
      </c>
      <c r="E21" s="4"/>
      <c r="G21" s="24"/>
      <c r="H21" s="24"/>
      <c r="I21" s="24"/>
    </row>
    <row r="22" spans="1:9" ht="27" customHeight="1" x14ac:dyDescent="0.3">
      <c r="A22" s="14"/>
      <c r="B22" s="15" t="s">
        <v>10</v>
      </c>
      <c r="C22" s="6">
        <v>0</v>
      </c>
      <c r="D22" s="6">
        <v>5922195.8399999999</v>
      </c>
      <c r="E22" s="4"/>
      <c r="G22" s="8"/>
      <c r="H22" s="24"/>
      <c r="I22" s="24"/>
    </row>
    <row r="23" spans="1:9" ht="27" customHeight="1" x14ac:dyDescent="0.3">
      <c r="A23" s="14"/>
      <c r="B23" s="15" t="s">
        <v>28</v>
      </c>
      <c r="C23" s="6">
        <v>0</v>
      </c>
      <c r="D23" s="6">
        <v>0</v>
      </c>
      <c r="E23" s="4"/>
      <c r="H23" s="24"/>
      <c r="I23" s="24"/>
    </row>
    <row r="24" spans="1:9" ht="27" customHeight="1" x14ac:dyDescent="0.3">
      <c r="A24" s="14"/>
      <c r="B24" s="16" t="s">
        <v>12</v>
      </c>
      <c r="C24" s="3">
        <f>SUM(C20:C22)</f>
        <v>16605219.720000001</v>
      </c>
      <c r="D24" s="3">
        <f>SUM(D20:D23)</f>
        <v>12528435.189999999</v>
      </c>
      <c r="E24" s="3">
        <f>C24-D24</f>
        <v>4076784.5300000012</v>
      </c>
      <c r="H24" s="24"/>
      <c r="I24" s="8"/>
    </row>
    <row r="25" spans="1:9" ht="27" customHeight="1" x14ac:dyDescent="0.3">
      <c r="A25" s="15" t="s">
        <v>32</v>
      </c>
      <c r="B25" s="15" t="s">
        <v>8</v>
      </c>
      <c r="C25" s="6">
        <v>559025.91</v>
      </c>
      <c r="D25" s="6">
        <v>0</v>
      </c>
      <c r="E25" s="4"/>
      <c r="H25" s="24"/>
    </row>
    <row r="26" spans="1:9" ht="27" customHeight="1" x14ac:dyDescent="0.3">
      <c r="A26" s="14"/>
      <c r="B26" s="16" t="s">
        <v>12</v>
      </c>
      <c r="C26" s="3">
        <f>C25</f>
        <v>559025.91</v>
      </c>
      <c r="D26" s="3">
        <f>SUM(D25)</f>
        <v>0</v>
      </c>
      <c r="E26" s="3">
        <f>C26-D26</f>
        <v>559025.91</v>
      </c>
      <c r="H26" s="24"/>
      <c r="I26" s="24"/>
    </row>
    <row r="27" spans="1:9" ht="27" customHeight="1" x14ac:dyDescent="0.3">
      <c r="A27" s="14" t="s">
        <v>33</v>
      </c>
      <c r="B27" s="15" t="s">
        <v>29</v>
      </c>
      <c r="C27" s="6">
        <v>10442714.91</v>
      </c>
      <c r="D27" s="6">
        <v>0</v>
      </c>
      <c r="E27" s="4"/>
      <c r="H27" s="8"/>
    </row>
    <row r="28" spans="1:9" ht="27" customHeight="1" x14ac:dyDescent="0.3">
      <c r="A28" s="14"/>
      <c r="B28" s="16" t="s">
        <v>12</v>
      </c>
      <c r="C28" s="3">
        <f>C27</f>
        <v>10442714.91</v>
      </c>
      <c r="D28" s="3">
        <f>SUM(D27:D27)</f>
        <v>0</v>
      </c>
      <c r="E28" s="3">
        <f>C28-D28</f>
        <v>10442714.91</v>
      </c>
    </row>
    <row r="29" spans="1:9" ht="27" x14ac:dyDescent="0.3">
      <c r="A29" s="15" t="s">
        <v>17</v>
      </c>
      <c r="B29" s="15" t="s">
        <v>8</v>
      </c>
      <c r="C29" s="6">
        <v>183821.65</v>
      </c>
      <c r="D29" s="6">
        <v>0</v>
      </c>
      <c r="E29" s="4"/>
    </row>
    <row r="30" spans="1:9" x14ac:dyDescent="0.3">
      <c r="A30" s="14"/>
      <c r="B30" s="16" t="s">
        <v>12</v>
      </c>
      <c r="C30" s="3">
        <f>C29</f>
        <v>183821.65</v>
      </c>
      <c r="D30" s="3">
        <f>D29</f>
        <v>0</v>
      </c>
      <c r="E30" s="3">
        <f>C30-D30</f>
        <v>183821.65</v>
      </c>
    </row>
    <row r="31" spans="1:9" x14ac:dyDescent="0.3">
      <c r="A31" s="14" t="s">
        <v>18</v>
      </c>
      <c r="B31" s="15" t="s">
        <v>8</v>
      </c>
      <c r="C31" s="6">
        <v>748187.74</v>
      </c>
      <c r="D31" s="6">
        <v>0</v>
      </c>
      <c r="E31" s="4"/>
    </row>
    <row r="32" spans="1:9" x14ac:dyDescent="0.3">
      <c r="A32" s="14"/>
      <c r="B32" s="16" t="s">
        <v>12</v>
      </c>
      <c r="C32" s="3">
        <f>C31</f>
        <v>748187.74</v>
      </c>
      <c r="D32" s="3">
        <f>D31</f>
        <v>0</v>
      </c>
      <c r="E32" s="3">
        <f>C32-D32</f>
        <v>748187.74</v>
      </c>
    </row>
    <row r="33" spans="1:9" x14ac:dyDescent="0.3">
      <c r="A33" s="15" t="s">
        <v>34</v>
      </c>
      <c r="B33" s="15" t="s">
        <v>8</v>
      </c>
      <c r="C33" s="6">
        <v>795600.56</v>
      </c>
      <c r="D33" s="6">
        <v>0</v>
      </c>
      <c r="E33" s="4"/>
    </row>
    <row r="34" spans="1:9" x14ac:dyDescent="0.3">
      <c r="A34" s="14"/>
      <c r="B34" s="16" t="s">
        <v>12</v>
      </c>
      <c r="C34" s="3">
        <f>C33</f>
        <v>795600.56</v>
      </c>
      <c r="D34" s="3">
        <f>D33</f>
        <v>0</v>
      </c>
      <c r="E34" s="3">
        <f>C34-D34</f>
        <v>795600.56</v>
      </c>
    </row>
    <row r="35" spans="1:9" ht="27" x14ac:dyDescent="0.3">
      <c r="A35" s="15" t="s">
        <v>19</v>
      </c>
      <c r="B35" s="15" t="s">
        <v>8</v>
      </c>
      <c r="C35" s="6">
        <v>29563.17</v>
      </c>
      <c r="D35" s="6">
        <v>0</v>
      </c>
      <c r="E35" s="4"/>
    </row>
    <row r="36" spans="1:9" x14ac:dyDescent="0.3">
      <c r="A36" s="14"/>
      <c r="B36" s="16" t="s">
        <v>12</v>
      </c>
      <c r="C36" s="3">
        <f>C35</f>
        <v>29563.17</v>
      </c>
      <c r="D36" s="3">
        <f>D35</f>
        <v>0</v>
      </c>
      <c r="E36" s="3">
        <f>C36-D36</f>
        <v>29563.17</v>
      </c>
    </row>
    <row r="37" spans="1:9" ht="33" x14ac:dyDescent="0.3">
      <c r="A37" s="17"/>
      <c r="B37" s="18" t="s">
        <v>16</v>
      </c>
      <c r="C37" s="12">
        <f>+C36+C34+C32+C30+C28+C26+C24+C19+C13</f>
        <v>54462529.470000006</v>
      </c>
      <c r="D37" s="12">
        <f>D13+D19+D24+D26+D28+D30+D32+D34+D36</f>
        <v>29980335.439999998</v>
      </c>
      <c r="E37" s="12">
        <f>E13+E19+E24+E26+E28+E30+E32+E34+E36</f>
        <v>24482194.029999997</v>
      </c>
    </row>
    <row r="38" spans="1:9" x14ac:dyDescent="0.3">
      <c r="G38" s="19"/>
    </row>
    <row r="39" spans="1:9" x14ac:dyDescent="0.3">
      <c r="A39" s="33" t="s">
        <v>20</v>
      </c>
      <c r="B39" s="33"/>
      <c r="C39" s="33"/>
      <c r="D39" s="33"/>
      <c r="E39" s="33"/>
    </row>
    <row r="40" spans="1:9" x14ac:dyDescent="0.3">
      <c r="B40" s="29"/>
      <c r="C40" s="1"/>
      <c r="D40" s="1"/>
      <c r="E40" s="1"/>
    </row>
    <row r="41" spans="1:9" ht="47.25" customHeight="1" x14ac:dyDescent="0.3">
      <c r="A41" s="34" t="s">
        <v>21</v>
      </c>
      <c r="B41" s="34"/>
      <c r="C41" s="34"/>
      <c r="D41" s="34"/>
      <c r="E41" s="34"/>
    </row>
    <row r="42" spans="1:9" x14ac:dyDescent="0.3">
      <c r="A42" s="30"/>
      <c r="B42" s="30"/>
      <c r="C42" s="10"/>
      <c r="D42" s="10"/>
      <c r="E42" s="10"/>
    </row>
    <row r="43" spans="1:9" x14ac:dyDescent="0.3">
      <c r="A43" s="31" t="s">
        <v>22</v>
      </c>
      <c r="B43" s="31"/>
      <c r="C43" s="42" t="s">
        <v>23</v>
      </c>
      <c r="D43" s="42"/>
      <c r="E43" s="42"/>
    </row>
    <row r="44" spans="1:9" x14ac:dyDescent="0.3">
      <c r="A44" s="32" t="s">
        <v>25</v>
      </c>
      <c r="B44" s="32"/>
      <c r="C44" s="43" t="s">
        <v>26</v>
      </c>
      <c r="D44" s="43"/>
      <c r="E44" s="43"/>
    </row>
    <row r="47" spans="1:9" s="9" customFormat="1" ht="16.5" customHeight="1" x14ac:dyDescent="0.3">
      <c r="A47" s="29"/>
      <c r="B47" s="31" t="s">
        <v>24</v>
      </c>
      <c r="C47" s="31"/>
      <c r="D47" s="31"/>
      <c r="E47" s="13"/>
      <c r="F47" s="7"/>
      <c r="G47" s="7"/>
      <c r="H47" s="7"/>
      <c r="I47" s="7"/>
    </row>
    <row r="48" spans="1:9" s="9" customFormat="1" x14ac:dyDescent="0.3">
      <c r="A48" s="29"/>
      <c r="B48" s="32" t="s">
        <v>27</v>
      </c>
      <c r="C48" s="32"/>
      <c r="D48" s="32"/>
      <c r="E48" s="13"/>
      <c r="F48" s="7"/>
      <c r="G48" s="7"/>
      <c r="H48" s="7"/>
      <c r="I48" s="7"/>
    </row>
  </sheetData>
  <mergeCells count="15">
    <mergeCell ref="B47:D47"/>
    <mergeCell ref="B48:D48"/>
    <mergeCell ref="A39:E39"/>
    <mergeCell ref="A41:E41"/>
    <mergeCell ref="A43:B43"/>
    <mergeCell ref="C43:E43"/>
    <mergeCell ref="A44:B44"/>
    <mergeCell ref="C44:E44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A13" sqref="A13"/>
    </sheetView>
  </sheetViews>
  <sheetFormatPr baseColWidth="10" defaultRowHeight="16.5" x14ac:dyDescent="0.3"/>
  <cols>
    <col min="1" max="1" width="37" style="29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6" t="s">
        <v>0</v>
      </c>
      <c r="B1" s="36"/>
      <c r="C1" s="36"/>
      <c r="D1" s="36"/>
      <c r="E1" s="36"/>
    </row>
    <row r="2" spans="1:9" x14ac:dyDescent="0.3">
      <c r="A2" s="33" t="s">
        <v>1</v>
      </c>
      <c r="B2" s="33"/>
      <c r="C2" s="33"/>
      <c r="D2" s="33"/>
      <c r="E2" s="33"/>
    </row>
    <row r="3" spans="1:9" x14ac:dyDescent="0.3">
      <c r="A3" s="37" t="s">
        <v>41</v>
      </c>
      <c r="B3" s="37"/>
      <c r="C3" s="37"/>
      <c r="D3" s="37"/>
      <c r="E3" s="37"/>
    </row>
    <row r="5" spans="1:9" ht="23.25" customHeight="1" x14ac:dyDescent="0.3">
      <c r="A5" s="38" t="s">
        <v>2</v>
      </c>
      <c r="B5" s="41" t="s">
        <v>3</v>
      </c>
      <c r="C5" s="40" t="s">
        <v>4</v>
      </c>
      <c r="D5" s="40"/>
      <c r="E5" s="40" t="s">
        <v>7</v>
      </c>
    </row>
    <row r="6" spans="1:9" ht="19.5" customHeight="1" x14ac:dyDescent="0.3">
      <c r="A6" s="38"/>
      <c r="B6" s="41"/>
      <c r="C6" s="11" t="s">
        <v>5</v>
      </c>
      <c r="D6" s="11" t="s">
        <v>6</v>
      </c>
      <c r="E6" s="40"/>
    </row>
    <row r="7" spans="1:9" ht="27" customHeight="1" x14ac:dyDescent="0.3">
      <c r="A7" s="14" t="s">
        <v>13</v>
      </c>
      <c r="B7" s="15" t="s">
        <v>8</v>
      </c>
      <c r="C7" s="6">
        <v>20546768.859999999</v>
      </c>
      <c r="D7" s="6">
        <v>13537708.880000001</v>
      </c>
      <c r="E7" s="4"/>
      <c r="F7" s="24"/>
      <c r="G7" s="24"/>
      <c r="I7" s="24"/>
    </row>
    <row r="8" spans="1:9" ht="27" customHeight="1" x14ac:dyDescent="0.3">
      <c r="A8" s="14"/>
      <c r="B8" s="15" t="s">
        <v>9</v>
      </c>
      <c r="C8" s="6">
        <v>0</v>
      </c>
      <c r="D8" s="6">
        <v>862660.1</v>
      </c>
      <c r="E8" s="4"/>
      <c r="F8" s="24"/>
      <c r="G8" s="24"/>
      <c r="I8" s="24"/>
    </row>
    <row r="9" spans="1:9" ht="27" customHeight="1" x14ac:dyDescent="0.3">
      <c r="A9" s="14"/>
      <c r="B9" s="15" t="s">
        <v>10</v>
      </c>
      <c r="C9" s="6"/>
      <c r="D9" s="6">
        <v>642609.14</v>
      </c>
      <c r="E9" s="4"/>
      <c r="F9" s="24"/>
      <c r="G9" s="24"/>
      <c r="I9" s="24"/>
    </row>
    <row r="10" spans="1:9" ht="27" customHeight="1" x14ac:dyDescent="0.3">
      <c r="A10" s="14"/>
      <c r="B10" s="15" t="s">
        <v>11</v>
      </c>
      <c r="C10" s="6">
        <v>0</v>
      </c>
      <c r="D10" s="6">
        <v>920704.59</v>
      </c>
      <c r="E10" s="4"/>
      <c r="F10" s="24"/>
      <c r="G10" s="24"/>
      <c r="I10" s="24"/>
    </row>
    <row r="11" spans="1:9" ht="27" customHeight="1" x14ac:dyDescent="0.3">
      <c r="A11" s="14"/>
      <c r="B11" s="15" t="s">
        <v>28</v>
      </c>
      <c r="C11" s="6">
        <v>0</v>
      </c>
      <c r="D11" s="6">
        <v>1000000</v>
      </c>
      <c r="E11" s="4"/>
      <c r="F11" s="24"/>
      <c r="G11" s="24"/>
      <c r="I11" s="24"/>
    </row>
    <row r="12" spans="1:9" ht="27" customHeight="1" x14ac:dyDescent="0.3">
      <c r="A12" s="14"/>
      <c r="B12" s="15" t="s">
        <v>29</v>
      </c>
      <c r="C12" s="6">
        <v>0</v>
      </c>
      <c r="D12" s="6">
        <v>0</v>
      </c>
      <c r="E12" s="4"/>
      <c r="F12" s="24"/>
      <c r="G12" s="24"/>
      <c r="I12" s="24"/>
    </row>
    <row r="13" spans="1:9" x14ac:dyDescent="0.3">
      <c r="A13" s="14"/>
      <c r="B13" s="16" t="s">
        <v>12</v>
      </c>
      <c r="C13" s="3">
        <f>SUM(C7:C10)</f>
        <v>20546768.859999999</v>
      </c>
      <c r="D13" s="3">
        <f>SUM(D7:D12)</f>
        <v>16963682.710000001</v>
      </c>
      <c r="E13" s="3">
        <f>C13-D13</f>
        <v>3583086.1499999985</v>
      </c>
      <c r="F13" s="24"/>
      <c r="G13" s="24"/>
      <c r="I13" s="24"/>
    </row>
    <row r="14" spans="1:9" ht="27" customHeight="1" x14ac:dyDescent="0.3">
      <c r="A14" s="14" t="s">
        <v>14</v>
      </c>
      <c r="B14" s="15" t="s">
        <v>8</v>
      </c>
      <c r="C14" s="6">
        <v>7601214.7999999998</v>
      </c>
      <c r="D14" s="6"/>
      <c r="E14" s="4"/>
      <c r="F14" s="8"/>
      <c r="G14" s="24"/>
      <c r="I14" s="8"/>
    </row>
    <row r="15" spans="1:9" ht="27" customHeight="1" x14ac:dyDescent="0.3">
      <c r="A15" s="14"/>
      <c r="B15" s="15" t="s">
        <v>10</v>
      </c>
      <c r="C15" s="6"/>
      <c r="D15" s="6">
        <v>913500</v>
      </c>
      <c r="E15" s="4"/>
      <c r="F15" s="8"/>
      <c r="G15" s="24"/>
      <c r="I15" s="8"/>
    </row>
    <row r="16" spans="1:9" ht="27" customHeight="1" x14ac:dyDescent="0.3">
      <c r="A16" s="14"/>
      <c r="B16" s="15" t="s">
        <v>11</v>
      </c>
      <c r="C16" s="6">
        <v>0</v>
      </c>
      <c r="D16" s="6">
        <v>0</v>
      </c>
      <c r="E16" s="4"/>
      <c r="F16" s="24"/>
      <c r="G16" s="24"/>
    </row>
    <row r="17" spans="1:9" ht="27" customHeight="1" x14ac:dyDescent="0.3">
      <c r="A17" s="14"/>
      <c r="B17" s="15" t="s">
        <v>28</v>
      </c>
      <c r="C17" s="6">
        <v>0</v>
      </c>
      <c r="D17" s="6">
        <v>406000</v>
      </c>
      <c r="E17" s="4"/>
      <c r="F17" s="24"/>
      <c r="G17" s="24"/>
      <c r="H17" s="24"/>
    </row>
    <row r="18" spans="1:9" ht="27" customHeight="1" x14ac:dyDescent="0.3">
      <c r="A18" s="14"/>
      <c r="B18" s="15" t="s">
        <v>29</v>
      </c>
      <c r="C18" s="6">
        <v>0</v>
      </c>
      <c r="D18" s="6">
        <v>4099539.83</v>
      </c>
      <c r="E18" s="4"/>
      <c r="F18" s="24"/>
      <c r="G18" s="24"/>
      <c r="H18" s="24"/>
    </row>
    <row r="19" spans="1:9" x14ac:dyDescent="0.3">
      <c r="A19" s="14"/>
      <c r="B19" s="16" t="s">
        <v>12</v>
      </c>
      <c r="C19" s="3">
        <f>SUM(C14:C18)</f>
        <v>7601214.7999999998</v>
      </c>
      <c r="D19" s="3">
        <f>SUM(D14:D18)</f>
        <v>5419039.8300000001</v>
      </c>
      <c r="E19" s="3">
        <f>C19-D19</f>
        <v>2182174.9699999997</v>
      </c>
      <c r="G19" s="24"/>
    </row>
    <row r="20" spans="1:9" ht="27" customHeight="1" x14ac:dyDescent="0.3">
      <c r="A20" s="14" t="s">
        <v>15</v>
      </c>
      <c r="B20" s="15" t="s">
        <v>8</v>
      </c>
      <c r="C20" s="6">
        <v>18680870.050000001</v>
      </c>
      <c r="D20" s="6">
        <v>4777456</v>
      </c>
      <c r="E20" s="4"/>
      <c r="G20" s="24"/>
    </row>
    <row r="21" spans="1:9" ht="27" customHeight="1" x14ac:dyDescent="0.3">
      <c r="A21" s="14"/>
      <c r="B21" s="15" t="s">
        <v>9</v>
      </c>
      <c r="C21" s="6">
        <v>0</v>
      </c>
      <c r="D21" s="6">
        <v>3034566.97</v>
      </c>
      <c r="E21" s="4"/>
      <c r="G21" s="24"/>
      <c r="H21" s="24"/>
      <c r="I21" s="24"/>
    </row>
    <row r="22" spans="1:9" ht="27" customHeight="1" x14ac:dyDescent="0.3">
      <c r="A22" s="14"/>
      <c r="B22" s="15" t="s">
        <v>10</v>
      </c>
      <c r="C22" s="6">
        <v>0</v>
      </c>
      <c r="D22" s="6">
        <v>7571243.0700000003</v>
      </c>
      <c r="E22" s="4"/>
      <c r="G22" s="8"/>
      <c r="H22" s="24"/>
      <c r="I22" s="24"/>
    </row>
    <row r="23" spans="1:9" ht="27" customHeight="1" x14ac:dyDescent="0.3">
      <c r="A23" s="14"/>
      <c r="B23" s="15" t="s">
        <v>28</v>
      </c>
      <c r="C23" s="6">
        <v>0</v>
      </c>
      <c r="D23" s="6">
        <v>0</v>
      </c>
      <c r="E23" s="4"/>
      <c r="H23" s="24"/>
      <c r="I23" s="24"/>
    </row>
    <row r="24" spans="1:9" ht="27" customHeight="1" x14ac:dyDescent="0.3">
      <c r="A24" s="14"/>
      <c r="B24" s="16" t="s">
        <v>12</v>
      </c>
      <c r="C24" s="3">
        <f>SUM(C20:C22)</f>
        <v>18680870.050000001</v>
      </c>
      <c r="D24" s="3">
        <f>SUM(D20:D23)</f>
        <v>15383266.040000001</v>
      </c>
      <c r="E24" s="3">
        <f>C24-D24</f>
        <v>3297604.01</v>
      </c>
      <c r="H24" s="24"/>
      <c r="I24" s="8"/>
    </row>
    <row r="25" spans="1:9" ht="27" customHeight="1" x14ac:dyDescent="0.3">
      <c r="A25" s="15" t="s">
        <v>32</v>
      </c>
      <c r="B25" s="15" t="s">
        <v>8</v>
      </c>
      <c r="C25" s="6">
        <v>622355.74</v>
      </c>
      <c r="D25" s="6">
        <v>0</v>
      </c>
      <c r="E25" s="4"/>
      <c r="H25" s="24"/>
    </row>
    <row r="26" spans="1:9" ht="27" customHeight="1" x14ac:dyDescent="0.3">
      <c r="A26" s="14"/>
      <c r="B26" s="16" t="s">
        <v>12</v>
      </c>
      <c r="C26" s="3">
        <f>C25</f>
        <v>622355.74</v>
      </c>
      <c r="D26" s="3">
        <f>SUM(D25)</f>
        <v>0</v>
      </c>
      <c r="E26" s="3">
        <f>C26-D26</f>
        <v>622355.74</v>
      </c>
      <c r="H26" s="24"/>
      <c r="I26" s="24"/>
    </row>
    <row r="27" spans="1:9" ht="27" customHeight="1" x14ac:dyDescent="0.3">
      <c r="A27" s="14" t="s">
        <v>33</v>
      </c>
      <c r="B27" s="15" t="s">
        <v>29</v>
      </c>
      <c r="C27" s="6">
        <v>11748053.91</v>
      </c>
      <c r="D27" s="6">
        <v>0</v>
      </c>
      <c r="E27" s="4"/>
      <c r="H27" s="8"/>
    </row>
    <row r="28" spans="1:9" ht="27" customHeight="1" x14ac:dyDescent="0.3">
      <c r="A28" s="14"/>
      <c r="B28" s="16" t="s">
        <v>12</v>
      </c>
      <c r="C28" s="3">
        <f>C27</f>
        <v>11748053.91</v>
      </c>
      <c r="D28" s="3">
        <f>SUM(D27:D27)</f>
        <v>0</v>
      </c>
      <c r="E28" s="3">
        <f>C28-D28</f>
        <v>11748053.91</v>
      </c>
    </row>
    <row r="29" spans="1:9" ht="27" x14ac:dyDescent="0.3">
      <c r="A29" s="15" t="s">
        <v>17</v>
      </c>
      <c r="B29" s="15" t="s">
        <v>8</v>
      </c>
      <c r="C29" s="6">
        <v>203502.15</v>
      </c>
      <c r="D29" s="6">
        <v>0</v>
      </c>
      <c r="E29" s="4"/>
    </row>
    <row r="30" spans="1:9" x14ac:dyDescent="0.3">
      <c r="A30" s="14"/>
      <c r="B30" s="16" t="s">
        <v>12</v>
      </c>
      <c r="C30" s="3">
        <f>C29</f>
        <v>203502.15</v>
      </c>
      <c r="D30" s="3">
        <f>D29</f>
        <v>0</v>
      </c>
      <c r="E30" s="3">
        <f>C30-D30</f>
        <v>203502.15</v>
      </c>
    </row>
    <row r="31" spans="1:9" x14ac:dyDescent="0.3">
      <c r="A31" s="14" t="s">
        <v>18</v>
      </c>
      <c r="B31" s="15" t="s">
        <v>8</v>
      </c>
      <c r="C31" s="6">
        <v>793680.85</v>
      </c>
      <c r="D31" s="6">
        <v>0</v>
      </c>
      <c r="E31" s="4"/>
    </row>
    <row r="32" spans="1:9" x14ac:dyDescent="0.3">
      <c r="A32" s="14"/>
      <c r="B32" s="16" t="s">
        <v>12</v>
      </c>
      <c r="C32" s="3">
        <f>C31</f>
        <v>793680.85</v>
      </c>
      <c r="D32" s="3">
        <f>D31</f>
        <v>0</v>
      </c>
      <c r="E32" s="3">
        <f>C32-D32</f>
        <v>793680.85</v>
      </c>
    </row>
    <row r="33" spans="1:9" x14ac:dyDescent="0.3">
      <c r="A33" s="15" t="s">
        <v>34</v>
      </c>
      <c r="B33" s="15" t="s">
        <v>8</v>
      </c>
      <c r="C33" s="6">
        <v>895672.8</v>
      </c>
      <c r="D33" s="6">
        <v>0</v>
      </c>
      <c r="E33" s="4"/>
    </row>
    <row r="34" spans="1:9" x14ac:dyDescent="0.3">
      <c r="A34" s="14"/>
      <c r="B34" s="16" t="s">
        <v>12</v>
      </c>
      <c r="C34" s="3">
        <f>C33</f>
        <v>895672.8</v>
      </c>
      <c r="D34" s="3">
        <f>D33</f>
        <v>0</v>
      </c>
      <c r="E34" s="3">
        <f>C34-D34</f>
        <v>895672.8</v>
      </c>
    </row>
    <row r="35" spans="1:9" ht="27" x14ac:dyDescent="0.3">
      <c r="A35" s="15" t="s">
        <v>19</v>
      </c>
      <c r="B35" s="15" t="s">
        <v>8</v>
      </c>
      <c r="C35" s="6">
        <v>33252.89</v>
      </c>
      <c r="D35" s="6">
        <v>0</v>
      </c>
      <c r="E35" s="4"/>
    </row>
    <row r="36" spans="1:9" x14ac:dyDescent="0.3">
      <c r="A36" s="14"/>
      <c r="B36" s="16" t="s">
        <v>12</v>
      </c>
      <c r="C36" s="3">
        <f>C35</f>
        <v>33252.89</v>
      </c>
      <c r="D36" s="3">
        <f>D35</f>
        <v>0</v>
      </c>
      <c r="E36" s="3">
        <f>C36-D36</f>
        <v>33252.89</v>
      </c>
    </row>
    <row r="37" spans="1:9" ht="33" x14ac:dyDescent="0.3">
      <c r="A37" s="17"/>
      <c r="B37" s="18" t="s">
        <v>16</v>
      </c>
      <c r="C37" s="12">
        <f>+C36+C34+C32+C30+C28+C26+C24+C19+C13</f>
        <v>61125372.049999997</v>
      </c>
      <c r="D37" s="12">
        <f>D13+D19+D24+D26+D28+D30+D32+D34+D36</f>
        <v>37765988.579999998</v>
      </c>
      <c r="E37" s="12">
        <f>E13+E19+E24+E26+E28+E30+E32+E34+E36</f>
        <v>23359383.470000003</v>
      </c>
    </row>
    <row r="38" spans="1:9" x14ac:dyDescent="0.3">
      <c r="G38" s="19"/>
    </row>
    <row r="39" spans="1:9" x14ac:dyDescent="0.3">
      <c r="A39" s="33" t="s">
        <v>20</v>
      </c>
      <c r="B39" s="33"/>
      <c r="C39" s="33"/>
      <c r="D39" s="33"/>
      <c r="E39" s="33"/>
    </row>
    <row r="40" spans="1:9" x14ac:dyDescent="0.3">
      <c r="B40" s="29"/>
      <c r="C40" s="1"/>
      <c r="D40" s="1"/>
      <c r="E40" s="1"/>
    </row>
    <row r="41" spans="1:9" ht="47.25" customHeight="1" x14ac:dyDescent="0.3">
      <c r="A41" s="34" t="s">
        <v>21</v>
      </c>
      <c r="B41" s="34"/>
      <c r="C41" s="34"/>
      <c r="D41" s="34"/>
      <c r="E41" s="34"/>
    </row>
    <row r="42" spans="1:9" x14ac:dyDescent="0.3">
      <c r="A42" s="30"/>
      <c r="B42" s="30"/>
      <c r="C42" s="10"/>
      <c r="D42" s="10"/>
      <c r="E42" s="10"/>
    </row>
    <row r="43" spans="1:9" x14ac:dyDescent="0.3">
      <c r="A43" s="31" t="s">
        <v>22</v>
      </c>
      <c r="B43" s="31"/>
      <c r="C43" s="42" t="s">
        <v>23</v>
      </c>
      <c r="D43" s="42"/>
      <c r="E43" s="42"/>
    </row>
    <row r="44" spans="1:9" x14ac:dyDescent="0.3">
      <c r="A44" s="32" t="s">
        <v>25</v>
      </c>
      <c r="B44" s="32"/>
      <c r="C44" s="43" t="s">
        <v>26</v>
      </c>
      <c r="D44" s="43"/>
      <c r="E44" s="43"/>
    </row>
    <row r="47" spans="1:9" s="9" customFormat="1" ht="16.5" customHeight="1" x14ac:dyDescent="0.3">
      <c r="A47" s="29"/>
      <c r="B47" s="31" t="s">
        <v>24</v>
      </c>
      <c r="C47" s="31"/>
      <c r="D47" s="31"/>
      <c r="E47" s="13"/>
      <c r="F47" s="7"/>
      <c r="G47" s="7"/>
      <c r="H47" s="7"/>
      <c r="I47" s="7"/>
    </row>
    <row r="48" spans="1:9" s="9" customFormat="1" x14ac:dyDescent="0.3">
      <c r="A48" s="29"/>
      <c r="B48" s="32" t="s">
        <v>27</v>
      </c>
      <c r="C48" s="32"/>
      <c r="D48" s="32"/>
      <c r="E48" s="13"/>
      <c r="F48" s="7"/>
      <c r="G48" s="7"/>
      <c r="H48" s="7"/>
      <c r="I48" s="7"/>
    </row>
  </sheetData>
  <mergeCells count="15">
    <mergeCell ref="B47:D47"/>
    <mergeCell ref="B48:D48"/>
    <mergeCell ref="A39:E39"/>
    <mergeCell ref="A41:E41"/>
    <mergeCell ref="A43:B43"/>
    <mergeCell ref="C43:E43"/>
    <mergeCell ref="A44:B44"/>
    <mergeCell ref="C44:E44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2018-11-29T21:04:13Z</cp:lastPrinted>
  <dcterms:created xsi:type="dcterms:W3CDTF">2017-07-19T20:27:23Z</dcterms:created>
  <dcterms:modified xsi:type="dcterms:W3CDTF">2020-01-14T23:26:00Z</dcterms:modified>
</cp:coreProperties>
</file>